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1310"/>
  </bookViews>
  <sheets>
    <sheet name="СВО 2 неделя" sheetId="4" r:id="rId1"/>
    <sheet name="СВО 1 неделя" sheetId="6" r:id="rId2"/>
  </sheets>
  <calcPr calcId="144525"/>
</workbook>
</file>

<file path=xl/calcChain.xml><?xml version="1.0" encoding="utf-8"?>
<calcChain xmlns="http://schemas.openxmlformats.org/spreadsheetml/2006/main">
  <c r="H122" i="4" l="1"/>
  <c r="H82" i="4"/>
  <c r="H34" i="4"/>
  <c r="H12" i="4"/>
  <c r="H175" i="6"/>
  <c r="H84" i="6"/>
  <c r="H85" i="6"/>
  <c r="H43" i="6"/>
  <c r="H44" i="6"/>
  <c r="H39" i="6"/>
  <c r="H38" i="6"/>
  <c r="H19" i="6"/>
  <c r="H16" i="6"/>
  <c r="H120" i="4" l="1"/>
  <c r="H121" i="4"/>
  <c r="H100" i="4"/>
  <c r="H81" i="4"/>
  <c r="H78" i="4"/>
  <c r="H60" i="4"/>
  <c r="H57" i="4"/>
  <c r="H58" i="4"/>
  <c r="H59" i="4"/>
  <c r="H56" i="4"/>
  <c r="H55" i="4"/>
  <c r="H143" i="6"/>
  <c r="H142" i="6"/>
  <c r="H112" i="6"/>
  <c r="H42" i="6"/>
  <c r="J178" i="6" l="1"/>
  <c r="J179" i="6" s="1"/>
  <c r="L179" i="6"/>
  <c r="K179" i="6"/>
  <c r="I179" i="6"/>
  <c r="H174" i="6"/>
  <c r="H173" i="6"/>
  <c r="H170" i="6"/>
  <c r="H169" i="6"/>
  <c r="H168" i="6"/>
  <c r="L48" i="6"/>
  <c r="K48" i="6"/>
  <c r="J48" i="6"/>
  <c r="I48" i="6"/>
  <c r="H46" i="6"/>
  <c r="H45" i="6"/>
  <c r="L109" i="4"/>
  <c r="K109" i="4"/>
  <c r="J109" i="4"/>
  <c r="I109" i="4"/>
  <c r="H107" i="4"/>
  <c r="H106" i="4"/>
  <c r="H104" i="4"/>
  <c r="H103" i="4"/>
  <c r="H102" i="4"/>
  <c r="H101" i="4"/>
  <c r="H99" i="4"/>
  <c r="L89" i="4"/>
  <c r="K89" i="4"/>
  <c r="J89" i="4"/>
  <c r="I89" i="4"/>
  <c r="H87" i="4"/>
  <c r="H86" i="4"/>
  <c r="H77" i="4"/>
  <c r="H76" i="4"/>
  <c r="H75" i="4"/>
  <c r="H11" i="4"/>
  <c r="H15" i="4"/>
  <c r="H18" i="4"/>
  <c r="H19" i="4"/>
  <c r="I21" i="4"/>
  <c r="J21" i="4"/>
  <c r="K21" i="4"/>
  <c r="L21" i="4"/>
  <c r="H30" i="4"/>
  <c r="H31" i="4"/>
  <c r="H32" i="4"/>
  <c r="H33" i="4"/>
  <c r="H36" i="4"/>
  <c r="H37" i="4"/>
  <c r="H40" i="4"/>
  <c r="H41" i="4"/>
  <c r="I43" i="4"/>
  <c r="J43" i="4"/>
  <c r="K43" i="4"/>
  <c r="H53" i="4"/>
  <c r="H54" i="4"/>
  <c r="H62" i="4"/>
  <c r="H63" i="4"/>
  <c r="I64" i="4"/>
  <c r="J64" i="4"/>
  <c r="K64" i="4"/>
  <c r="L64" i="4"/>
  <c r="H119" i="4"/>
  <c r="H123" i="4"/>
  <c r="H124" i="4"/>
  <c r="I126" i="4"/>
  <c r="J126" i="4"/>
  <c r="K126" i="4"/>
  <c r="L126" i="4"/>
  <c r="L128" i="4" l="1"/>
  <c r="M128" i="4" s="1"/>
  <c r="H89" i="4"/>
  <c r="H64" i="4"/>
  <c r="H48" i="6"/>
  <c r="H179" i="6"/>
  <c r="H43" i="4"/>
  <c r="H109" i="4"/>
  <c r="H21" i="4"/>
  <c r="H126" i="4"/>
  <c r="H128" i="4" s="1"/>
  <c r="I128" i="4" s="1"/>
  <c r="H12" i="6"/>
  <c r="L145" i="6"/>
  <c r="K145" i="6"/>
  <c r="J145" i="6"/>
  <c r="I145" i="6"/>
  <c r="H141" i="6"/>
  <c r="H140" i="6"/>
  <c r="H139" i="6"/>
  <c r="H138" i="6"/>
  <c r="H137" i="6"/>
  <c r="H136" i="6"/>
  <c r="H135" i="6"/>
  <c r="L121" i="6"/>
  <c r="K121" i="6"/>
  <c r="J121" i="6"/>
  <c r="I121" i="6"/>
  <c r="H119" i="6"/>
  <c r="H118" i="6"/>
  <c r="H116" i="6"/>
  <c r="H115" i="6"/>
  <c r="H111" i="6"/>
  <c r="H110" i="6"/>
  <c r="H109" i="6"/>
  <c r="K89" i="6"/>
  <c r="J89" i="6"/>
  <c r="I89" i="6"/>
  <c r="H87" i="6"/>
  <c r="H86" i="6"/>
  <c r="H83" i="6"/>
  <c r="H79" i="6"/>
  <c r="H78" i="6"/>
  <c r="H77" i="6"/>
  <c r="H76" i="6"/>
  <c r="L21" i="6"/>
  <c r="L181" i="6" s="1"/>
  <c r="M181" i="6" s="1"/>
  <c r="K21" i="6"/>
  <c r="J21" i="6"/>
  <c r="I21" i="6"/>
  <c r="H18" i="6"/>
  <c r="H15" i="6"/>
  <c r="H11" i="6"/>
  <c r="H10" i="6"/>
  <c r="H9" i="6"/>
  <c r="H121" i="6" l="1"/>
  <c r="H89" i="6"/>
  <c r="H145" i="6"/>
  <c r="H21" i="6"/>
  <c r="H181" i="6" l="1"/>
  <c r="I181" i="6" s="1"/>
</calcChain>
</file>

<file path=xl/sharedStrings.xml><?xml version="1.0" encoding="utf-8"?>
<sst xmlns="http://schemas.openxmlformats.org/spreadsheetml/2006/main" count="494" uniqueCount="98">
  <si>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</si>
  <si>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</si>
  <si>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</si>
  <si>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</si>
  <si>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</si>
  <si>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</si>
  <si>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</si>
  <si>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</si>
  <si>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</si>
  <si>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</si>
  <si>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</si>
  <si>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</si>
  <si>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</si>
  <si>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</si>
  <si>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</si>
  <si>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</si>
  <si>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</si>
  <si>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С.В.Маслова</t>
  </si>
  <si>
    <t>Соль иодир</t>
  </si>
  <si>
    <t>Молоко</t>
  </si>
  <si>
    <t>Какао с молоком</t>
  </si>
  <si>
    <t>Итого за день:</t>
  </si>
  <si>
    <t>1 неделя - понедельник</t>
  </si>
  <si>
    <t>Хлеб</t>
  </si>
  <si>
    <t>200/15</t>
  </si>
  <si>
    <t>1 неделя - среда</t>
  </si>
  <si>
    <t>1 неделя - четверг</t>
  </si>
  <si>
    <t>1 неделя - пятница</t>
  </si>
  <si>
    <t>2 неделя - понедельник</t>
  </si>
  <si>
    <t>2 неделя - вторник</t>
  </si>
  <si>
    <t>2 неделя - четверг</t>
  </si>
  <si>
    <t>2 неделя - пятница</t>
  </si>
  <si>
    <t>1 неделя -вторник</t>
  </si>
  <si>
    <t>Сахар</t>
  </si>
  <si>
    <t>Хлеб пшеничн</t>
  </si>
  <si>
    <t>№200102</t>
  </si>
  <si>
    <t>Чай</t>
  </si>
  <si>
    <t>Чай с сахаром</t>
  </si>
  <si>
    <t>Соль</t>
  </si>
  <si>
    <t>Слив масло</t>
  </si>
  <si>
    <t xml:space="preserve">Сахар </t>
  </si>
  <si>
    <t>Раст масло</t>
  </si>
  <si>
    <t>Макароны</t>
  </si>
  <si>
    <t>№229</t>
  </si>
  <si>
    <t>Соль иод</t>
  </si>
  <si>
    <t>Рис</t>
  </si>
  <si>
    <t>Хлеб пшен</t>
  </si>
  <si>
    <t>200\15</t>
  </si>
  <si>
    <t>№120549</t>
  </si>
  <si>
    <t>№160105</t>
  </si>
  <si>
    <t>Пшено</t>
  </si>
  <si>
    <t>№160108</t>
  </si>
  <si>
    <t>Гречка</t>
  </si>
  <si>
    <t>Хлеб с маслом</t>
  </si>
  <si>
    <t>№120235</t>
  </si>
  <si>
    <t>Яицо</t>
  </si>
  <si>
    <t>№386</t>
  </si>
  <si>
    <t>М.П.Могильный</t>
  </si>
  <si>
    <t>№210104</t>
  </si>
  <si>
    <t>Каша гречневая с молоком</t>
  </si>
  <si>
    <t>Сыр голландский</t>
  </si>
  <si>
    <t>Сыр</t>
  </si>
  <si>
    <t>№2660</t>
  </si>
  <si>
    <t xml:space="preserve">Чай </t>
  </si>
  <si>
    <t>Каша рисовая с сахаром</t>
  </si>
  <si>
    <t>Суп молочный с пшенкой</t>
  </si>
  <si>
    <t>Яица куриные</t>
  </si>
  <si>
    <t>№231</t>
  </si>
  <si>
    <t>№2770</t>
  </si>
  <si>
    <t xml:space="preserve">Хлеб </t>
  </si>
  <si>
    <t>Сыр голл</t>
  </si>
  <si>
    <t>Хлеб с сыром</t>
  </si>
  <si>
    <t>60\15</t>
  </si>
  <si>
    <t>60\10</t>
  </si>
  <si>
    <t>Итого:</t>
  </si>
  <si>
    <t>1 неделя  суббота</t>
  </si>
  <si>
    <t>2 неделя  среда</t>
  </si>
  <si>
    <t>2 неделя -суббота</t>
  </si>
  <si>
    <t>Каша рисовая с молоком</t>
  </si>
  <si>
    <t>Макароны с сыром</t>
  </si>
  <si>
    <t>Примерное двухнедельное меню горячих школьных завтраков для детей, чьи родители находятся в зоне СВО из расчета 25 руб в день</t>
  </si>
  <si>
    <t>Суп молочный с макаронами</t>
  </si>
  <si>
    <t>60\12</t>
  </si>
  <si>
    <t>Примерное двухнедельное меню горячих школьных завтраков для детей, чьи родители находятся в зоне СВО из расчета 25р в день</t>
  </si>
  <si>
    <t>Яйцо вареное</t>
  </si>
  <si>
    <t>1шт</t>
  </si>
  <si>
    <t>Яйцо</t>
  </si>
  <si>
    <t>Хлеб с маслом и сыром</t>
  </si>
  <si>
    <t>Какао</t>
  </si>
  <si>
    <t>70\10\10</t>
  </si>
  <si>
    <t>(средняя цена)</t>
  </si>
  <si>
    <t xml:space="preserve">      Омлет</t>
  </si>
  <si>
    <t>Яица вареные</t>
  </si>
  <si>
    <t>2шт</t>
  </si>
  <si>
    <t>50\10</t>
  </si>
  <si>
    <t>70\12\12</t>
  </si>
  <si>
    <t>(КК в день)</t>
  </si>
  <si>
    <t>(Ккал в день)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</si>
</sst>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/>
    <xf numFmtId="2" fontId="1" fillId="0" borderId="2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5" xfId="0" applyBorder="1"/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0" fillId="0" borderId="42" xfId="0" applyBorder="1"/>
    <xf numFmtId="0" fontId="1" fillId="0" borderId="21" xfId="0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0" fillId="0" borderId="27" xfId="0" applyBorder="1"/>
    <xf numFmtId="0" fontId="0" fillId="0" borderId="40" xfId="0" applyBorder="1"/>
    <xf numFmtId="2" fontId="1" fillId="0" borderId="13" xfId="0" applyNumberFormat="1" applyFont="1" applyBorder="1" applyAlignment="1">
      <alignment horizontal="center" vertical="center" wrapText="1"/>
    </xf>
    <xf numFmtId="0" fontId="0" fillId="0" borderId="43" xfId="0" applyBorder="1"/>
    <xf numFmtId="0" fontId="0" fillId="0" borderId="44" xfId="0" applyBorder="1"/>
    <xf numFmtId="0" fontId="0" fillId="0" borderId="21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1" fillId="0" borderId="31" xfId="0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 vertical="center" wrapText="1"/>
    </xf>
    <xf numFmtId="0" fontId="1" fillId="0" borderId="51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0" fillId="0" borderId="34" xfId="0" applyNumberFormat="1" applyBorder="1"/>
    <xf numFmtId="2" fontId="0" fillId="0" borderId="42" xfId="0" applyNumberFormat="1" applyBorder="1"/>
    <xf numFmtId="2" fontId="0" fillId="0" borderId="25" xfId="0" applyNumberFormat="1" applyBorder="1"/>
    <xf numFmtId="2" fontId="1" fillId="0" borderId="2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35" xfId="0" applyNumberFormat="1" applyBorder="1"/>
    <xf numFmtId="2" fontId="0" fillId="0" borderId="43" xfId="0" applyNumberFormat="1" applyBorder="1"/>
    <xf numFmtId="2" fontId="0" fillId="0" borderId="15" xfId="0" applyNumberFormat="1" applyBorder="1"/>
    <xf numFmtId="2" fontId="1" fillId="0" borderId="1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0" fillId="0" borderId="36" xfId="0" applyNumberFormat="1" applyBorder="1"/>
    <xf numFmtId="2" fontId="0" fillId="0" borderId="44" xfId="0" applyNumberFormat="1" applyBorder="1"/>
    <xf numFmtId="2" fontId="0" fillId="0" borderId="27" xfId="0" applyNumberFormat="1" applyBorder="1"/>
    <xf numFmtId="2" fontId="1" fillId="0" borderId="17" xfId="0" applyNumberFormat="1" applyFont="1" applyBorder="1" applyAlignment="1">
      <alignment horizontal="left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0" fillId="0" borderId="40" xfId="0" applyNumberFormat="1" applyBorder="1"/>
    <xf numFmtId="2" fontId="1" fillId="0" borderId="19" xfId="0" applyNumberFormat="1" applyFont="1" applyBorder="1" applyAlignment="1">
      <alignment horizontal="left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59" xfId="0" applyNumberFormat="1" applyFont="1" applyBorder="1" applyAlignment="1">
      <alignment horizontal="center" vertical="center" wrapText="1"/>
    </xf>
    <xf numFmtId="2" fontId="1" fillId="0" borderId="64" xfId="0" applyNumberFormat="1" applyFont="1" applyBorder="1" applyAlignment="1">
      <alignment horizontal="center" vertical="center" wrapText="1"/>
    </xf>
    <xf numFmtId="2" fontId="1" fillId="0" borderId="65" xfId="0" applyNumberFormat="1" applyFont="1" applyBorder="1" applyAlignment="1">
      <alignment horizontal="center" vertical="center" wrapText="1"/>
    </xf>
    <xf numFmtId="2" fontId="1" fillId="0" borderId="55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62" xfId="0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67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4" fillId="0" borderId="42" xfId="0" applyFont="1" applyBorder="1"/>
    <xf numFmtId="0" fontId="4" fillId="0" borderId="25" xfId="0" applyFont="1" applyBorder="1"/>
    <xf numFmtId="0" fontId="4" fillId="0" borderId="43" xfId="0" applyFont="1" applyBorder="1"/>
    <xf numFmtId="0" fontId="4" fillId="0" borderId="15" xfId="0" applyFont="1" applyBorder="1"/>
    <xf numFmtId="0" fontId="4" fillId="0" borderId="21" xfId="0" applyFont="1" applyBorder="1"/>
    <xf numFmtId="0" fontId="4" fillId="0" borderId="40" xfId="0" applyFont="1" applyBorder="1"/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0" fontId="4" fillId="0" borderId="43" xfId="0" applyFont="1" applyBorder="1" applyAlignment="1"/>
    <xf numFmtId="0" fontId="4" fillId="0" borderId="15" xfId="0" applyFont="1" applyBorder="1" applyAlignment="1"/>
    <xf numFmtId="0" fontId="1" fillId="0" borderId="19" xfId="0" applyFont="1" applyBorder="1" applyAlignment="1">
      <alignment vertical="center" wrapText="1"/>
    </xf>
    <xf numFmtId="0" fontId="1" fillId="0" borderId="55" xfId="0" applyFont="1" applyBorder="1" applyAlignment="1">
      <alignment horizontal="left" vertical="center" wrapText="1"/>
    </xf>
    <xf numFmtId="0" fontId="0" fillId="0" borderId="65" xfId="0" applyBorder="1"/>
    <xf numFmtId="0" fontId="0" fillId="0" borderId="4" xfId="0" applyBorder="1"/>
    <xf numFmtId="2" fontId="2" fillId="0" borderId="41" xfId="0" applyNumberFormat="1" applyFont="1" applyBorder="1" applyAlignment="1">
      <alignment horizontal="center" vertical="center" wrapText="1"/>
    </xf>
    <xf numFmtId="2" fontId="5" fillId="0" borderId="4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71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1" fillId="0" borderId="70" xfId="0" applyNumberFormat="1" applyFont="1" applyBorder="1" applyAlignment="1">
      <alignment horizontal="center" vertical="center" wrapText="1"/>
    </xf>
    <xf numFmtId="164" fontId="1" fillId="0" borderId="49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left" vertical="center" wrapText="1"/>
    </xf>
    <xf numFmtId="2" fontId="1" fillId="0" borderId="64" xfId="0" applyNumberFormat="1" applyFont="1" applyBorder="1" applyAlignment="1">
      <alignment horizontal="left" vertical="center" wrapText="1"/>
    </xf>
    <xf numFmtId="2" fontId="1" fillId="0" borderId="65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40" xfId="0" applyNumberFormat="1" applyFont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0" fillId="0" borderId="20" xfId="0" applyNumberFormat="1" applyBorder="1"/>
    <xf numFmtId="164" fontId="1" fillId="0" borderId="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4" fillId="0" borderId="6" xfId="0" applyFont="1" applyBorder="1" applyAlignment="1"/>
    <xf numFmtId="0" fontId="4" fillId="0" borderId="51" xfId="0" applyFont="1" applyBorder="1" applyAlignment="1"/>
    <xf numFmtId="0" fontId="4" fillId="0" borderId="65" xfId="0" applyFont="1" applyBorder="1" applyAlignment="1"/>
    <xf numFmtId="0" fontId="1" fillId="0" borderId="65" xfId="0" applyFont="1" applyBorder="1" applyAlignment="1">
      <alignment horizontal="center" vertical="center" wrapText="1"/>
    </xf>
    <xf numFmtId="2" fontId="4" fillId="0" borderId="0" xfId="0" applyNumberFormat="1" applyFont="1" applyBorder="1"/>
    <xf numFmtId="2" fontId="4" fillId="0" borderId="43" xfId="0" applyNumberFormat="1" applyFont="1" applyBorder="1"/>
    <xf numFmtId="2" fontId="4" fillId="0" borderId="15" xfId="0" applyNumberFormat="1" applyFont="1" applyBorder="1"/>
    <xf numFmtId="0" fontId="2" fillId="0" borderId="3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1" fillId="0" borderId="55" xfId="0" applyFont="1" applyBorder="1" applyAlignment="1">
      <alignment vertical="center" wrapText="1"/>
    </xf>
    <xf numFmtId="0" fontId="1" fillId="0" borderId="58" xfId="0" applyFont="1" applyBorder="1" applyAlignment="1">
      <alignment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1" fillId="0" borderId="31" xfId="0" applyFont="1" applyBorder="1" applyAlignment="1">
      <alignment vertical="center" wrapText="1"/>
    </xf>
    <xf numFmtId="0" fontId="2" fillId="0" borderId="6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/>
    <xf numFmtId="0" fontId="3" fillId="0" borderId="12" xfId="0" applyFont="1" applyBorder="1" applyAlignment="1"/>
    <xf numFmtId="0" fontId="2" fillId="0" borderId="12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154"/>
  <sheetViews>
    <sheetView tabSelected="1" zoomScale="90" zoomScaleNormal="90" workbookViewId="0">
      <selection activeCell="A7" sqref="A7:N7"/>
    </sheetView>
  </sheetViews>
  <sheetFormatPr defaultRowHeight="15" x14ac:dyDescent="0.2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6" spans="1:14" ht="5.25" customHeight="1" thickBot="1" x14ac:dyDescent="0.3"/>
    <row r="7" spans="1:14" ht="27.75" customHeight="1" x14ac:dyDescent="0.25">
      <c r="A7" s="256" t="s">
        <v>80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8"/>
    </row>
    <row r="8" spans="1:14" ht="15" customHeight="1" x14ac:dyDescent="0.25">
      <c r="A8" s="259" t="s">
        <v>28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1"/>
    </row>
    <row r="9" spans="1:14" ht="54" customHeight="1" x14ac:dyDescent="0.25">
      <c r="A9" s="119" t="s">
        <v>0</v>
      </c>
      <c r="B9" s="118"/>
      <c r="C9" s="118" t="s">
        <v>1</v>
      </c>
      <c r="D9" s="4" t="s">
        <v>2</v>
      </c>
      <c r="E9" s="118" t="s">
        <v>3</v>
      </c>
      <c r="F9" s="118" t="s">
        <v>4</v>
      </c>
      <c r="G9" s="2" t="s">
        <v>5</v>
      </c>
      <c r="H9" s="118" t="s">
        <v>6</v>
      </c>
      <c r="I9" s="118" t="s">
        <v>7</v>
      </c>
      <c r="J9" s="120" t="s">
        <v>8</v>
      </c>
      <c r="K9" s="118" t="s">
        <v>9</v>
      </c>
      <c r="L9" s="118" t="s">
        <v>10</v>
      </c>
      <c r="M9" s="118" t="s">
        <v>11</v>
      </c>
      <c r="N9" s="121" t="s">
        <v>12</v>
      </c>
    </row>
    <row r="10" spans="1:14" ht="15.75" thickBot="1" x14ac:dyDescent="0.3">
      <c r="A10" s="122"/>
      <c r="B10" s="123" t="s">
        <v>13</v>
      </c>
      <c r="C10" s="118" t="s">
        <v>14</v>
      </c>
      <c r="D10" s="16"/>
      <c r="E10" s="123" t="s">
        <v>14</v>
      </c>
      <c r="F10" s="123" t="s">
        <v>14</v>
      </c>
      <c r="G10" s="17" t="s">
        <v>15</v>
      </c>
      <c r="H10" s="123" t="s">
        <v>16</v>
      </c>
      <c r="I10" s="123" t="s">
        <v>14</v>
      </c>
      <c r="J10" s="123" t="s">
        <v>14</v>
      </c>
      <c r="K10" s="123" t="s">
        <v>14</v>
      </c>
      <c r="L10" s="123" t="s">
        <v>14</v>
      </c>
      <c r="M10" s="123"/>
      <c r="N10" s="7"/>
    </row>
    <row r="11" spans="1:14" x14ac:dyDescent="0.25">
      <c r="A11" s="240">
        <v>1</v>
      </c>
      <c r="B11" s="249" t="s">
        <v>92</v>
      </c>
      <c r="C11" s="262" t="s">
        <v>93</v>
      </c>
      <c r="D11" s="70" t="s">
        <v>66</v>
      </c>
      <c r="E11" s="173">
        <v>2</v>
      </c>
      <c r="F11" s="169">
        <v>2</v>
      </c>
      <c r="G11" s="104">
        <v>9.5</v>
      </c>
      <c r="H11" s="97">
        <f>G11*E11</f>
        <v>19</v>
      </c>
      <c r="I11" s="115"/>
      <c r="J11" s="115"/>
      <c r="K11" s="36"/>
      <c r="L11" s="115"/>
      <c r="M11" s="22"/>
      <c r="N11" s="116" t="s">
        <v>17</v>
      </c>
    </row>
    <row r="12" spans="1:14" x14ac:dyDescent="0.25">
      <c r="A12" s="241"/>
      <c r="B12" s="250"/>
      <c r="C12" s="244"/>
      <c r="D12" s="71" t="s">
        <v>18</v>
      </c>
      <c r="E12" s="174">
        <v>1E-3</v>
      </c>
      <c r="F12" s="194">
        <v>1E-3</v>
      </c>
      <c r="G12" s="105">
        <v>17</v>
      </c>
      <c r="H12" s="98">
        <f t="shared" ref="H12" si="0">G12*E12</f>
        <v>1.7000000000000001E-2</v>
      </c>
      <c r="I12" s="116">
        <v>12.8</v>
      </c>
      <c r="J12" s="116">
        <v>11.6</v>
      </c>
      <c r="K12" s="38">
        <v>0.7</v>
      </c>
      <c r="L12" s="116">
        <v>158.69999999999999</v>
      </c>
      <c r="M12" s="220" t="s">
        <v>56</v>
      </c>
      <c r="N12" s="116"/>
    </row>
    <row r="13" spans="1:14" x14ac:dyDescent="0.25">
      <c r="A13" s="241"/>
      <c r="B13" s="250"/>
      <c r="C13" s="244"/>
      <c r="D13" s="71"/>
      <c r="E13" s="174"/>
      <c r="F13" s="170"/>
      <c r="G13" s="105"/>
      <c r="H13" s="98"/>
      <c r="I13" s="116"/>
      <c r="J13" s="116"/>
      <c r="K13" s="38"/>
      <c r="L13" s="116"/>
      <c r="M13" s="15"/>
      <c r="N13" s="116"/>
    </row>
    <row r="14" spans="1:14" ht="15.75" thickBot="1" x14ac:dyDescent="0.3">
      <c r="A14" s="241"/>
      <c r="B14" s="250"/>
      <c r="C14" s="244"/>
      <c r="D14" s="71"/>
      <c r="E14" s="174"/>
      <c r="F14" s="170"/>
      <c r="G14" s="105"/>
      <c r="H14" s="98"/>
      <c r="I14" s="116"/>
      <c r="J14" s="116"/>
      <c r="K14" s="38"/>
      <c r="L14" s="116"/>
      <c r="M14" s="15"/>
      <c r="N14" s="116"/>
    </row>
    <row r="15" spans="1:14" x14ac:dyDescent="0.25">
      <c r="A15" s="237">
        <v>2</v>
      </c>
      <c r="B15" s="240" t="s">
        <v>69</v>
      </c>
      <c r="C15" s="243">
        <v>80</v>
      </c>
      <c r="D15" s="100" t="s">
        <v>23</v>
      </c>
      <c r="E15" s="38">
        <v>0.08</v>
      </c>
      <c r="F15" s="116">
        <v>0.08</v>
      </c>
      <c r="G15" s="88">
        <v>44</v>
      </c>
      <c r="H15" s="81">
        <f>E15*G15</f>
        <v>3.52</v>
      </c>
      <c r="I15" s="115">
        <v>7.12</v>
      </c>
      <c r="J15" s="115">
        <v>2.64</v>
      </c>
      <c r="K15" s="36">
        <v>37.4</v>
      </c>
      <c r="L15" s="115">
        <v>212.8</v>
      </c>
      <c r="M15" s="22"/>
      <c r="N15" s="115"/>
    </row>
    <row r="16" spans="1:14" x14ac:dyDescent="0.25">
      <c r="A16" s="238"/>
      <c r="B16" s="241"/>
      <c r="C16" s="244"/>
      <c r="D16" s="100"/>
      <c r="E16" s="38"/>
      <c r="F16" s="116"/>
      <c r="G16" s="88"/>
      <c r="H16" s="81"/>
      <c r="I16" s="116"/>
      <c r="J16" s="116"/>
      <c r="K16" s="38"/>
      <c r="L16" s="116"/>
      <c r="M16" s="15"/>
      <c r="N16" s="116"/>
    </row>
    <row r="17" spans="1:14" ht="15.75" thickBot="1" x14ac:dyDescent="0.3">
      <c r="A17" s="239"/>
      <c r="B17" s="242"/>
      <c r="C17" s="245"/>
      <c r="D17" s="101"/>
      <c r="E17" s="39"/>
      <c r="F17" s="117"/>
      <c r="G17" s="62"/>
      <c r="H17" s="90"/>
      <c r="I17" s="117"/>
      <c r="J17" s="117"/>
      <c r="K17" s="39"/>
      <c r="L17" s="117"/>
      <c r="M17" s="26"/>
      <c r="N17" s="117"/>
    </row>
    <row r="18" spans="1:14" x14ac:dyDescent="0.25">
      <c r="A18" s="246">
        <v>3</v>
      </c>
      <c r="B18" s="240" t="s">
        <v>37</v>
      </c>
      <c r="C18" s="249" t="s">
        <v>24</v>
      </c>
      <c r="D18" s="20" t="s">
        <v>36</v>
      </c>
      <c r="E18" s="154">
        <v>1E-3</v>
      </c>
      <c r="F18" s="154">
        <v>1E-3</v>
      </c>
      <c r="G18" s="21">
        <v>750</v>
      </c>
      <c r="H18" s="59">
        <f t="shared" ref="H18:H19" si="1">G18*E18</f>
        <v>0.75</v>
      </c>
      <c r="I18" s="111"/>
      <c r="J18" s="111"/>
      <c r="K18" s="112"/>
      <c r="L18" s="111"/>
      <c r="M18" s="112"/>
      <c r="N18" s="116"/>
    </row>
    <row r="19" spans="1:14" x14ac:dyDescent="0.25">
      <c r="A19" s="247"/>
      <c r="B19" s="241"/>
      <c r="C19" s="250"/>
      <c r="D19" s="4" t="s">
        <v>33</v>
      </c>
      <c r="E19" s="155">
        <v>1.4999999999999999E-2</v>
      </c>
      <c r="F19" s="155">
        <v>1.4999999999999999E-2</v>
      </c>
      <c r="G19" s="2">
        <v>72</v>
      </c>
      <c r="H19" s="60">
        <f t="shared" si="1"/>
        <v>1.08</v>
      </c>
      <c r="I19" s="145">
        <v>0.2</v>
      </c>
      <c r="J19" s="145">
        <v>0</v>
      </c>
      <c r="K19" s="146">
        <v>14</v>
      </c>
      <c r="L19" s="145">
        <v>56.8</v>
      </c>
      <c r="M19" s="112" t="s">
        <v>49</v>
      </c>
      <c r="N19" s="116"/>
    </row>
    <row r="20" spans="1:14" ht="15.75" thickBot="1" x14ac:dyDescent="0.3">
      <c r="A20" s="248"/>
      <c r="B20" s="242"/>
      <c r="C20" s="251"/>
      <c r="D20" s="25"/>
      <c r="E20" s="156"/>
      <c r="F20" s="156"/>
      <c r="G20" s="6"/>
      <c r="H20" s="61"/>
      <c r="I20" s="111"/>
      <c r="J20" s="111"/>
      <c r="K20" s="112"/>
      <c r="L20" s="111"/>
      <c r="M20" s="112"/>
      <c r="N20" s="116"/>
    </row>
    <row r="21" spans="1:14" ht="24.75" customHeight="1" thickBot="1" x14ac:dyDescent="0.3">
      <c r="A21" s="230" t="s">
        <v>21</v>
      </c>
      <c r="B21" s="231"/>
      <c r="C21" s="231"/>
      <c r="D21" s="231"/>
      <c r="E21" s="231"/>
      <c r="F21" s="231"/>
      <c r="G21" s="232"/>
      <c r="H21" s="151">
        <f>SUM(H11:H20)</f>
        <v>24.366999999999997</v>
      </c>
      <c r="I21" s="117">
        <f>SUM(I11:I20)</f>
        <v>20.12</v>
      </c>
      <c r="J21" s="117">
        <f>SUM(J11:J20)</f>
        <v>14.24</v>
      </c>
      <c r="K21" s="26">
        <f>SUM(K11:K20)</f>
        <v>52.1</v>
      </c>
      <c r="L21" s="117">
        <f>SUM(L11:L20)</f>
        <v>428.3</v>
      </c>
      <c r="M21" s="26"/>
      <c r="N21" s="117"/>
    </row>
    <row r="22" spans="1:14" ht="16.5" customHeight="1" x14ac:dyDescent="0.25">
      <c r="A22" s="9"/>
      <c r="B22" s="9"/>
      <c r="C22" s="9"/>
      <c r="D22" s="9"/>
      <c r="E22" s="9"/>
      <c r="F22" s="9"/>
      <c r="G22" s="9"/>
      <c r="H22" s="175"/>
      <c r="I22" s="15"/>
      <c r="J22" s="15"/>
      <c r="K22" s="15"/>
      <c r="L22" s="15"/>
      <c r="M22" s="15"/>
      <c r="N22" s="15"/>
    </row>
    <row r="23" spans="1:14" x14ac:dyDescent="0.25">
      <c r="G23"/>
      <c r="H23"/>
    </row>
    <row r="24" spans="1:14" x14ac:dyDescent="0.25">
      <c r="G24"/>
      <c r="H24"/>
    </row>
    <row r="25" spans="1:14" x14ac:dyDescent="0.25">
      <c r="G25"/>
      <c r="H25"/>
    </row>
    <row r="26" spans="1:14" ht="15.75" thickBot="1" x14ac:dyDescent="0.3">
      <c r="G26"/>
      <c r="H26"/>
    </row>
    <row r="27" spans="1:14" ht="15" customHeight="1" x14ac:dyDescent="0.25">
      <c r="A27" s="252" t="s">
        <v>29</v>
      </c>
      <c r="B27" s="253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4"/>
    </row>
    <row r="28" spans="1:14" ht="25.5" x14ac:dyDescent="0.25">
      <c r="A28" s="153" t="s">
        <v>0</v>
      </c>
      <c r="B28" s="155"/>
      <c r="C28" s="155" t="s">
        <v>1</v>
      </c>
      <c r="D28" s="4" t="s">
        <v>2</v>
      </c>
      <c r="E28" s="155" t="s">
        <v>3</v>
      </c>
      <c r="F28" s="155" t="s">
        <v>4</v>
      </c>
      <c r="G28" s="2" t="s">
        <v>5</v>
      </c>
      <c r="H28" s="155" t="s">
        <v>6</v>
      </c>
      <c r="I28" s="155" t="s">
        <v>7</v>
      </c>
      <c r="J28" s="157" t="s">
        <v>8</v>
      </c>
      <c r="K28" s="155" t="s">
        <v>9</v>
      </c>
      <c r="L28" s="155" t="s">
        <v>10</v>
      </c>
      <c r="M28" s="155" t="s">
        <v>11</v>
      </c>
      <c r="N28" s="162" t="s">
        <v>12</v>
      </c>
    </row>
    <row r="29" spans="1:14" ht="15.75" thickBot="1" x14ac:dyDescent="0.3">
      <c r="A29" s="159"/>
      <c r="B29" s="161" t="s">
        <v>13</v>
      </c>
      <c r="C29" s="161" t="s">
        <v>14</v>
      </c>
      <c r="D29" s="16"/>
      <c r="E29" s="161" t="s">
        <v>14</v>
      </c>
      <c r="F29" s="161" t="s">
        <v>14</v>
      </c>
      <c r="G29" s="17" t="s">
        <v>15</v>
      </c>
      <c r="H29" s="161" t="s">
        <v>16</v>
      </c>
      <c r="I29" s="161" t="s">
        <v>14</v>
      </c>
      <c r="J29" s="161" t="s">
        <v>14</v>
      </c>
      <c r="K29" s="161" t="s">
        <v>14</v>
      </c>
      <c r="L29" s="161" t="s">
        <v>14</v>
      </c>
      <c r="M29" s="161"/>
      <c r="N29" s="14"/>
    </row>
    <row r="30" spans="1:14" ht="15" customHeight="1" x14ac:dyDescent="0.25">
      <c r="A30" s="240">
        <v>1</v>
      </c>
      <c r="B30" s="235" t="s">
        <v>78</v>
      </c>
      <c r="C30" s="249">
        <v>200</v>
      </c>
      <c r="D30" s="20" t="s">
        <v>45</v>
      </c>
      <c r="E30" s="154">
        <v>0.05</v>
      </c>
      <c r="F30" s="154">
        <v>0.05</v>
      </c>
      <c r="G30" s="21">
        <v>90</v>
      </c>
      <c r="H30" s="34">
        <f>G30*E30</f>
        <v>4.5</v>
      </c>
      <c r="I30" s="109">
        <v>7</v>
      </c>
      <c r="J30" s="109">
        <v>12.2</v>
      </c>
      <c r="K30" s="110">
        <v>37</v>
      </c>
      <c r="L30" s="109">
        <v>288</v>
      </c>
      <c r="M30" s="37" t="s">
        <v>62</v>
      </c>
      <c r="N30" s="37" t="s">
        <v>17</v>
      </c>
    </row>
    <row r="31" spans="1:14" x14ac:dyDescent="0.25">
      <c r="A31" s="241"/>
      <c r="B31" s="236"/>
      <c r="C31" s="250"/>
      <c r="D31" s="4" t="s">
        <v>19</v>
      </c>
      <c r="E31" s="155">
        <v>0.1</v>
      </c>
      <c r="F31" s="155">
        <v>0.1</v>
      </c>
      <c r="G31" s="2">
        <v>70</v>
      </c>
      <c r="H31" s="13">
        <f t="shared" ref="H31:H34" si="2">G31*E31</f>
        <v>7</v>
      </c>
      <c r="I31" s="111"/>
      <c r="J31" s="111"/>
      <c r="K31" s="112"/>
      <c r="L31" s="111"/>
      <c r="M31" s="112"/>
      <c r="N31" s="12"/>
    </row>
    <row r="32" spans="1:14" x14ac:dyDescent="0.25">
      <c r="A32" s="241"/>
      <c r="B32" s="236"/>
      <c r="C32" s="250"/>
      <c r="D32" s="4" t="s">
        <v>39</v>
      </c>
      <c r="E32" s="155">
        <v>8.0000000000000002E-3</v>
      </c>
      <c r="F32" s="155">
        <v>8.0000000000000002E-3</v>
      </c>
      <c r="G32" s="2">
        <v>525</v>
      </c>
      <c r="H32" s="13">
        <f t="shared" si="2"/>
        <v>4.2</v>
      </c>
      <c r="I32" s="111"/>
      <c r="J32" s="111"/>
      <c r="K32" s="112"/>
      <c r="L32" s="111"/>
      <c r="M32" s="112"/>
      <c r="N32" s="12"/>
    </row>
    <row r="33" spans="1:14" x14ac:dyDescent="0.25">
      <c r="A33" s="241"/>
      <c r="B33" s="236"/>
      <c r="C33" s="250"/>
      <c r="D33" s="4" t="s">
        <v>38</v>
      </c>
      <c r="E33" s="155">
        <v>1E-3</v>
      </c>
      <c r="F33" s="155">
        <v>1E-3</v>
      </c>
      <c r="G33" s="2">
        <v>17</v>
      </c>
      <c r="H33" s="13">
        <f t="shared" si="2"/>
        <v>1.7000000000000001E-2</v>
      </c>
      <c r="I33" s="111"/>
      <c r="J33" s="111"/>
      <c r="K33" s="112"/>
      <c r="L33" s="111"/>
      <c r="M33" s="112"/>
      <c r="N33" s="12"/>
    </row>
    <row r="34" spans="1:14" x14ac:dyDescent="0.25">
      <c r="A34" s="241"/>
      <c r="B34" s="236"/>
      <c r="C34" s="250"/>
      <c r="D34" s="4" t="s">
        <v>33</v>
      </c>
      <c r="E34" s="155">
        <v>8.0000000000000002E-3</v>
      </c>
      <c r="F34" s="155">
        <v>8.0000000000000002E-3</v>
      </c>
      <c r="G34" s="2">
        <v>72</v>
      </c>
      <c r="H34" s="13">
        <f t="shared" si="2"/>
        <v>0.57600000000000007</v>
      </c>
      <c r="I34" s="111"/>
      <c r="J34" s="111"/>
      <c r="K34" s="112"/>
      <c r="L34" s="111"/>
      <c r="M34" s="112"/>
      <c r="N34" s="12"/>
    </row>
    <row r="35" spans="1:14" ht="15.75" thickBot="1" x14ac:dyDescent="0.3">
      <c r="A35" s="242"/>
      <c r="B35" s="255"/>
      <c r="C35" s="251"/>
      <c r="D35" s="4"/>
      <c r="E35" s="155"/>
      <c r="F35" s="155"/>
      <c r="G35" s="2"/>
      <c r="H35" s="13"/>
      <c r="I35" s="111"/>
      <c r="J35" s="111"/>
      <c r="K35" s="112"/>
      <c r="L35" s="111"/>
      <c r="M35" s="112"/>
      <c r="N35" s="12"/>
    </row>
    <row r="36" spans="1:14" ht="15.75" thickBot="1" x14ac:dyDescent="0.3">
      <c r="A36" s="240">
        <v>2</v>
      </c>
      <c r="B36" s="249" t="s">
        <v>71</v>
      </c>
      <c r="C36" s="249" t="s">
        <v>94</v>
      </c>
      <c r="D36" s="20" t="s">
        <v>23</v>
      </c>
      <c r="E36" s="154">
        <v>0.05</v>
      </c>
      <c r="F36" s="154">
        <v>0.05</v>
      </c>
      <c r="G36" s="21">
        <v>44</v>
      </c>
      <c r="H36" s="34">
        <f t="shared" ref="H36:H37" si="3">G36*E36</f>
        <v>2.2000000000000002</v>
      </c>
      <c r="I36" s="166">
        <v>4.45</v>
      </c>
      <c r="J36" s="166">
        <v>1.65</v>
      </c>
      <c r="K36" s="36">
        <v>7.35</v>
      </c>
      <c r="L36" s="166">
        <v>133</v>
      </c>
      <c r="M36" s="22"/>
      <c r="N36" s="43"/>
    </row>
    <row r="37" spans="1:14" ht="15.75" thickBot="1" x14ac:dyDescent="0.3">
      <c r="A37" s="241"/>
      <c r="B37" s="250"/>
      <c r="C37" s="250"/>
      <c r="D37" s="4" t="s">
        <v>70</v>
      </c>
      <c r="E37" s="155">
        <v>1.2E-2</v>
      </c>
      <c r="F37" s="155">
        <v>1.2E-2</v>
      </c>
      <c r="G37" s="2">
        <v>590</v>
      </c>
      <c r="H37" s="13">
        <f t="shared" si="3"/>
        <v>7.08</v>
      </c>
      <c r="I37" s="143">
        <v>3</v>
      </c>
      <c r="J37" s="143">
        <v>2.0499999999999998</v>
      </c>
      <c r="K37" s="144">
        <v>0</v>
      </c>
      <c r="L37" s="143">
        <v>30</v>
      </c>
      <c r="M37" s="15" t="s">
        <v>35</v>
      </c>
      <c r="N37" s="52"/>
    </row>
    <row r="38" spans="1:14" ht="15.75" thickBot="1" x14ac:dyDescent="0.3">
      <c r="A38" s="242"/>
      <c r="B38" s="251"/>
      <c r="C38" s="251"/>
      <c r="D38" s="16"/>
      <c r="E38" s="161"/>
      <c r="F38" s="161"/>
      <c r="G38" s="17"/>
      <c r="H38" s="51"/>
      <c r="I38" s="168"/>
      <c r="J38" s="168"/>
      <c r="K38" s="39"/>
      <c r="L38" s="168"/>
      <c r="M38" s="26"/>
      <c r="N38" s="53"/>
    </row>
    <row r="39" spans="1:14" ht="15.75" thickBot="1" x14ac:dyDescent="0.3">
      <c r="A39" s="28">
        <v>3</v>
      </c>
      <c r="B39" s="29"/>
      <c r="C39" s="29"/>
      <c r="D39" s="30"/>
      <c r="E39" s="29"/>
      <c r="F39" s="29"/>
      <c r="G39" s="31"/>
      <c r="H39" s="40"/>
      <c r="I39" s="143"/>
      <c r="J39" s="143"/>
      <c r="K39" s="144"/>
      <c r="L39" s="143"/>
      <c r="M39" s="114"/>
      <c r="N39" s="50"/>
    </row>
    <row r="40" spans="1:14" x14ac:dyDescent="0.25">
      <c r="A40" s="240">
        <v>5</v>
      </c>
      <c r="B40" s="249" t="s">
        <v>37</v>
      </c>
      <c r="C40" s="249" t="s">
        <v>24</v>
      </c>
      <c r="D40" s="18" t="s">
        <v>36</v>
      </c>
      <c r="E40" s="160">
        <v>1E-3</v>
      </c>
      <c r="F40" s="160">
        <v>1E-3</v>
      </c>
      <c r="G40" s="19">
        <v>750</v>
      </c>
      <c r="H40" s="48">
        <f t="shared" ref="H40:H41" si="4">G40*E40</f>
        <v>0.75</v>
      </c>
      <c r="I40" s="111"/>
      <c r="J40" s="111"/>
      <c r="K40" s="112"/>
      <c r="L40" s="111"/>
      <c r="M40" s="112"/>
      <c r="N40" s="12"/>
    </row>
    <row r="41" spans="1:14" x14ac:dyDescent="0.25">
      <c r="A41" s="241"/>
      <c r="B41" s="250"/>
      <c r="C41" s="250"/>
      <c r="D41" s="4" t="s">
        <v>33</v>
      </c>
      <c r="E41" s="155">
        <v>1.4999999999999999E-2</v>
      </c>
      <c r="F41" s="155">
        <v>1.4999999999999999E-2</v>
      </c>
      <c r="G41" s="2">
        <v>72</v>
      </c>
      <c r="H41" s="13">
        <f t="shared" si="4"/>
        <v>1.08</v>
      </c>
      <c r="I41" s="145">
        <v>0.2</v>
      </c>
      <c r="J41" s="145">
        <v>0</v>
      </c>
      <c r="K41" s="146">
        <v>14</v>
      </c>
      <c r="L41" s="145">
        <v>56.8</v>
      </c>
      <c r="M41" s="112" t="s">
        <v>49</v>
      </c>
      <c r="N41" s="12"/>
    </row>
    <row r="42" spans="1:14" ht="15.75" thickBot="1" x14ac:dyDescent="0.3">
      <c r="A42" s="241"/>
      <c r="B42" s="250"/>
      <c r="C42" s="250"/>
      <c r="D42" s="16"/>
      <c r="E42" s="161"/>
      <c r="F42" s="161"/>
      <c r="G42" s="17"/>
      <c r="H42" s="51"/>
      <c r="I42" s="111"/>
      <c r="J42" s="111"/>
      <c r="K42" s="112"/>
      <c r="L42" s="111"/>
      <c r="M42" s="112"/>
      <c r="N42" s="12"/>
    </row>
    <row r="43" spans="1:14" ht="15.75" customHeight="1" thickBot="1" x14ac:dyDescent="0.3">
      <c r="A43" s="263" t="s">
        <v>21</v>
      </c>
      <c r="B43" s="264"/>
      <c r="C43" s="264"/>
      <c r="D43" s="264"/>
      <c r="E43" s="264"/>
      <c r="F43" s="264"/>
      <c r="G43" s="265"/>
      <c r="H43" s="69">
        <f>SUM(H30:H42)</f>
        <v>27.402999999999999</v>
      </c>
      <c r="I43" s="113">
        <f>SUM(I30:I42)</f>
        <v>14.649999999999999</v>
      </c>
      <c r="J43" s="113">
        <f>SUM(J30:J42)</f>
        <v>15.899999999999999</v>
      </c>
      <c r="K43" s="114">
        <f>SUM(K30:K42)</f>
        <v>58.35</v>
      </c>
      <c r="L43" s="113">
        <v>560.39</v>
      </c>
      <c r="M43" s="114"/>
      <c r="N43" s="50"/>
    </row>
    <row r="44" spans="1:14" ht="15.75" customHeight="1" x14ac:dyDescent="0.25">
      <c r="A44" s="9"/>
      <c r="B44" s="9"/>
      <c r="C44" s="9"/>
      <c r="D44" s="9"/>
      <c r="E44" s="9"/>
      <c r="F44" s="9"/>
      <c r="G44" s="9"/>
      <c r="H44" s="175"/>
      <c r="I44" s="176"/>
      <c r="J44" s="176"/>
      <c r="K44" s="176"/>
      <c r="L44" s="176"/>
      <c r="M44" s="176"/>
      <c r="N44" s="11"/>
    </row>
    <row r="45" spans="1:14" ht="15.75" customHeight="1" x14ac:dyDescent="0.25">
      <c r="A45" s="9"/>
      <c r="B45" s="9"/>
      <c r="C45" s="9"/>
      <c r="D45" s="9"/>
      <c r="E45" s="9"/>
      <c r="F45" s="9"/>
      <c r="G45" s="9"/>
      <c r="H45" s="175"/>
      <c r="I45" s="176"/>
      <c r="J45" s="176"/>
      <c r="K45" s="176"/>
      <c r="L45" s="176"/>
      <c r="M45" s="176"/>
      <c r="N45" s="11"/>
    </row>
    <row r="46" spans="1:14" ht="15.75" customHeight="1" x14ac:dyDescent="0.25">
      <c r="A46" s="9"/>
      <c r="B46" s="9"/>
      <c r="C46" s="9"/>
      <c r="D46" s="9"/>
      <c r="E46" s="9"/>
      <c r="F46" s="9"/>
      <c r="G46" s="9"/>
      <c r="H46" s="175"/>
      <c r="I46" s="176"/>
      <c r="J46" s="176"/>
      <c r="K46" s="176"/>
      <c r="L46" s="176"/>
      <c r="M46" s="176"/>
      <c r="N46" s="11"/>
    </row>
    <row r="47" spans="1:14" ht="15.75" customHeight="1" x14ac:dyDescent="0.25">
      <c r="A47" s="9"/>
      <c r="B47" s="9"/>
      <c r="C47" s="9"/>
      <c r="D47" s="9"/>
      <c r="E47" s="9"/>
      <c r="F47" s="9"/>
      <c r="G47" s="9"/>
      <c r="H47" s="175"/>
      <c r="I47" s="176"/>
      <c r="J47" s="176"/>
      <c r="K47" s="176"/>
      <c r="L47" s="176"/>
      <c r="M47" s="176"/>
      <c r="N47" s="11"/>
    </row>
    <row r="48" spans="1:14" ht="15.75" customHeight="1" x14ac:dyDescent="0.25">
      <c r="A48" s="9"/>
      <c r="B48" s="9"/>
      <c r="C48" s="9"/>
      <c r="D48" s="9"/>
      <c r="E48" s="9"/>
      <c r="F48" s="9"/>
      <c r="G48" s="9"/>
      <c r="H48" s="175"/>
      <c r="I48" s="176"/>
      <c r="J48" s="176"/>
      <c r="K48" s="176"/>
      <c r="L48" s="176"/>
      <c r="M48" s="176"/>
      <c r="N48" s="11"/>
    </row>
    <row r="49" spans="1:14" ht="15.75" customHeight="1" thickBot="1" x14ac:dyDescent="0.3">
      <c r="A49" s="9"/>
      <c r="B49" s="9"/>
      <c r="C49" s="9"/>
      <c r="D49" s="9"/>
      <c r="E49" s="9"/>
      <c r="F49" s="9"/>
      <c r="G49" s="9"/>
      <c r="H49" s="175"/>
      <c r="I49" s="176"/>
      <c r="J49" s="176"/>
      <c r="K49" s="176"/>
      <c r="L49" s="176"/>
      <c r="M49" s="176"/>
      <c r="N49" s="11"/>
    </row>
    <row r="50" spans="1:14" ht="15" customHeight="1" thickBot="1" x14ac:dyDescent="0.3">
      <c r="A50" s="263" t="s">
        <v>76</v>
      </c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6"/>
    </row>
    <row r="51" spans="1:14" ht="25.5" x14ac:dyDescent="0.25">
      <c r="A51" s="158" t="s">
        <v>0</v>
      </c>
      <c r="B51" s="160"/>
      <c r="C51" s="160" t="s">
        <v>1</v>
      </c>
      <c r="D51" s="18" t="s">
        <v>2</v>
      </c>
      <c r="E51" s="160" t="s">
        <v>3</v>
      </c>
      <c r="F51" s="160" t="s">
        <v>4</v>
      </c>
      <c r="G51" s="19" t="s">
        <v>5</v>
      </c>
      <c r="H51" s="160" t="s">
        <v>6</v>
      </c>
      <c r="I51" s="160" t="s">
        <v>7</v>
      </c>
      <c r="J51" s="147" t="s">
        <v>8</v>
      </c>
      <c r="K51" s="160" t="s">
        <v>9</v>
      </c>
      <c r="L51" s="160" t="s">
        <v>10</v>
      </c>
      <c r="M51" s="160" t="s">
        <v>11</v>
      </c>
      <c r="N51" s="177" t="s">
        <v>12</v>
      </c>
    </row>
    <row r="52" spans="1:14" ht="15.75" thickBot="1" x14ac:dyDescent="0.3">
      <c r="A52" s="159"/>
      <c r="B52" s="161" t="s">
        <v>13</v>
      </c>
      <c r="C52" s="161" t="s">
        <v>14</v>
      </c>
      <c r="D52" s="16"/>
      <c r="E52" s="161" t="s">
        <v>14</v>
      </c>
      <c r="F52" s="161" t="s">
        <v>14</v>
      </c>
      <c r="G52" s="17" t="s">
        <v>15</v>
      </c>
      <c r="H52" s="161" t="s">
        <v>16</v>
      </c>
      <c r="I52" s="161" t="s">
        <v>14</v>
      </c>
      <c r="J52" s="161" t="s">
        <v>14</v>
      </c>
      <c r="K52" s="161" t="s">
        <v>14</v>
      </c>
      <c r="L52" s="161" t="s">
        <v>14</v>
      </c>
      <c r="M52" s="161"/>
      <c r="N52" s="14"/>
    </row>
    <row r="53" spans="1:14" ht="15" customHeight="1" x14ac:dyDescent="0.25">
      <c r="A53" s="240">
        <v>1</v>
      </c>
      <c r="B53" s="235" t="s">
        <v>65</v>
      </c>
      <c r="C53" s="249">
        <v>250</v>
      </c>
      <c r="D53" s="20" t="s">
        <v>50</v>
      </c>
      <c r="E53" s="154">
        <v>0.03</v>
      </c>
      <c r="F53" s="154">
        <v>0.03</v>
      </c>
      <c r="G53" s="21">
        <v>52</v>
      </c>
      <c r="H53" s="59">
        <f>E53*G53</f>
        <v>1.56</v>
      </c>
      <c r="I53" s="43"/>
      <c r="J53" s="43"/>
      <c r="K53" s="23"/>
      <c r="L53" s="43"/>
      <c r="M53" s="166"/>
      <c r="N53" s="37" t="s">
        <v>17</v>
      </c>
    </row>
    <row r="54" spans="1:14" x14ac:dyDescent="0.25">
      <c r="A54" s="241"/>
      <c r="B54" s="236"/>
      <c r="C54" s="250"/>
      <c r="D54" s="4" t="s">
        <v>19</v>
      </c>
      <c r="E54" s="155">
        <v>0.13</v>
      </c>
      <c r="F54" s="155">
        <v>0.13</v>
      </c>
      <c r="G54" s="2">
        <v>70</v>
      </c>
      <c r="H54" s="60">
        <f t="shared" ref="H54" si="5">E54*G54</f>
        <v>9.1</v>
      </c>
      <c r="I54" s="52">
        <v>5.5</v>
      </c>
      <c r="J54" s="52">
        <v>4.8</v>
      </c>
      <c r="K54" s="12">
        <v>23.5</v>
      </c>
      <c r="L54" s="52">
        <v>145</v>
      </c>
      <c r="M54" s="52" t="s">
        <v>68</v>
      </c>
      <c r="N54" s="12"/>
    </row>
    <row r="55" spans="1:14" x14ac:dyDescent="0.25">
      <c r="A55" s="241"/>
      <c r="B55" s="236"/>
      <c r="C55" s="250"/>
      <c r="D55" s="4" t="s">
        <v>39</v>
      </c>
      <c r="E55" s="191">
        <v>5.0000000000000001E-3</v>
      </c>
      <c r="F55" s="191">
        <v>5.0000000000000001E-3</v>
      </c>
      <c r="G55" s="2">
        <v>525</v>
      </c>
      <c r="H55" s="60">
        <f>E55*G55</f>
        <v>2.625</v>
      </c>
      <c r="I55" s="52"/>
      <c r="J55" s="52"/>
      <c r="K55" s="12"/>
      <c r="L55" s="52"/>
      <c r="M55" s="52"/>
      <c r="N55" s="12"/>
    </row>
    <row r="56" spans="1:14" x14ac:dyDescent="0.25">
      <c r="A56" s="241"/>
      <c r="B56" s="236"/>
      <c r="C56" s="250"/>
      <c r="D56" s="4" t="s">
        <v>38</v>
      </c>
      <c r="E56" s="191">
        <v>2E-3</v>
      </c>
      <c r="F56" s="191">
        <v>2E-3</v>
      </c>
      <c r="G56" s="2">
        <v>17</v>
      </c>
      <c r="H56" s="60">
        <f>E56*G56</f>
        <v>3.4000000000000002E-2</v>
      </c>
      <c r="I56" s="52"/>
      <c r="J56" s="52"/>
      <c r="K56" s="12"/>
      <c r="L56" s="52"/>
      <c r="M56" s="52"/>
      <c r="N56" s="12"/>
    </row>
    <row r="57" spans="1:14" x14ac:dyDescent="0.25">
      <c r="A57" s="241"/>
      <c r="B57" s="236"/>
      <c r="C57" s="250"/>
      <c r="D57" s="4"/>
      <c r="E57" s="155"/>
      <c r="F57" s="155"/>
      <c r="G57" s="2"/>
      <c r="H57" s="60">
        <f t="shared" ref="H57:H60" si="6">E57*G57</f>
        <v>0</v>
      </c>
      <c r="I57" s="52"/>
      <c r="J57" s="52"/>
      <c r="K57" s="12"/>
      <c r="L57" s="52"/>
      <c r="M57" s="52"/>
      <c r="N57" s="12"/>
    </row>
    <row r="58" spans="1:14" ht="15.75" thickBot="1" x14ac:dyDescent="0.3">
      <c r="A58" s="267"/>
      <c r="B58" s="268"/>
      <c r="C58" s="269"/>
      <c r="D58" s="4"/>
      <c r="E58" s="155"/>
      <c r="F58" s="155"/>
      <c r="G58" s="2"/>
      <c r="H58" s="60">
        <f t="shared" si="6"/>
        <v>0</v>
      </c>
      <c r="I58" s="52"/>
      <c r="J58" s="52"/>
      <c r="K58" s="12"/>
      <c r="L58" s="52"/>
      <c r="M58" s="52"/>
      <c r="N58" s="12"/>
    </row>
    <row r="59" spans="1:14" x14ac:dyDescent="0.25">
      <c r="A59" s="270">
        <v>2</v>
      </c>
      <c r="B59" s="271" t="s">
        <v>53</v>
      </c>
      <c r="C59" s="271" t="s">
        <v>72</v>
      </c>
      <c r="D59" s="18" t="s">
        <v>23</v>
      </c>
      <c r="E59" s="160">
        <v>0.06</v>
      </c>
      <c r="F59" s="160">
        <v>0.06</v>
      </c>
      <c r="G59" s="19">
        <v>44</v>
      </c>
      <c r="H59" s="60">
        <f t="shared" si="6"/>
        <v>2.6399999999999997</v>
      </c>
      <c r="I59" s="43">
        <v>5.34</v>
      </c>
      <c r="J59" s="43">
        <v>1.98</v>
      </c>
      <c r="K59" s="23">
        <v>28.02</v>
      </c>
      <c r="L59" s="43">
        <v>159.6</v>
      </c>
      <c r="M59" s="43"/>
      <c r="N59" s="23"/>
    </row>
    <row r="60" spans="1:14" x14ac:dyDescent="0.25">
      <c r="A60" s="241"/>
      <c r="B60" s="250"/>
      <c r="C60" s="250"/>
      <c r="D60" s="4" t="s">
        <v>39</v>
      </c>
      <c r="E60" s="155">
        <v>1.4999999999999999E-2</v>
      </c>
      <c r="F60" s="155">
        <v>1.4999999999999999E-2</v>
      </c>
      <c r="G60" s="2">
        <v>525</v>
      </c>
      <c r="H60" s="13">
        <f t="shared" si="6"/>
        <v>7.875</v>
      </c>
      <c r="I60" s="52">
        <v>0.12</v>
      </c>
      <c r="J60" s="52">
        <v>10.88</v>
      </c>
      <c r="K60" s="12">
        <v>0.19500000000000001</v>
      </c>
      <c r="L60" s="52">
        <v>99.15</v>
      </c>
      <c r="M60" s="52"/>
      <c r="N60" s="12"/>
    </row>
    <row r="61" spans="1:14" ht="15.75" thickBot="1" x14ac:dyDescent="0.3">
      <c r="A61" s="267"/>
      <c r="B61" s="269"/>
      <c r="C61" s="269"/>
      <c r="D61" s="25"/>
      <c r="E61" s="156"/>
      <c r="F61" s="156"/>
      <c r="G61" s="6"/>
      <c r="H61" s="35"/>
      <c r="I61" s="52"/>
      <c r="J61" s="52"/>
      <c r="K61" s="12"/>
      <c r="L61" s="52"/>
      <c r="M61" s="52"/>
      <c r="N61" s="12"/>
    </row>
    <row r="62" spans="1:14" x14ac:dyDescent="0.25">
      <c r="A62" s="270">
        <v>6</v>
      </c>
      <c r="B62" s="271" t="s">
        <v>37</v>
      </c>
      <c r="C62" s="271" t="s">
        <v>24</v>
      </c>
      <c r="D62" s="20" t="s">
        <v>36</v>
      </c>
      <c r="E62" s="154">
        <v>1E-3</v>
      </c>
      <c r="F62" s="154">
        <v>2E-3</v>
      </c>
      <c r="G62" s="21">
        <v>750</v>
      </c>
      <c r="H62" s="34">
        <f t="shared" ref="H62:H63" si="7">E62*G62</f>
        <v>0.75</v>
      </c>
      <c r="I62" s="43">
        <v>0.4</v>
      </c>
      <c r="J62" s="43">
        <v>0.2</v>
      </c>
      <c r="K62" s="23">
        <v>21.6</v>
      </c>
      <c r="L62" s="43">
        <v>83.4</v>
      </c>
      <c r="M62" s="43"/>
      <c r="N62" s="23"/>
    </row>
    <row r="63" spans="1:14" ht="15.75" thickBot="1" x14ac:dyDescent="0.3">
      <c r="A63" s="267"/>
      <c r="B63" s="269"/>
      <c r="C63" s="269"/>
      <c r="D63" s="4" t="s">
        <v>33</v>
      </c>
      <c r="E63" s="155">
        <v>1.4999999999999999E-2</v>
      </c>
      <c r="F63" s="155">
        <v>1.4999999999999999E-2</v>
      </c>
      <c r="G63" s="2">
        <v>72</v>
      </c>
      <c r="H63" s="13">
        <f t="shared" si="7"/>
        <v>1.08</v>
      </c>
      <c r="I63" s="53"/>
      <c r="J63" s="53"/>
      <c r="K63" s="49"/>
      <c r="L63" s="53"/>
      <c r="M63" s="53" t="s">
        <v>51</v>
      </c>
      <c r="N63" s="12"/>
    </row>
    <row r="64" spans="1:14" ht="15.75" customHeight="1" thickBot="1" x14ac:dyDescent="0.3">
      <c r="A64" s="272" t="s">
        <v>21</v>
      </c>
      <c r="B64" s="273"/>
      <c r="C64" s="273"/>
      <c r="D64" s="273"/>
      <c r="E64" s="273"/>
      <c r="F64" s="273"/>
      <c r="G64" s="274"/>
      <c r="H64" s="151">
        <f>SUM(H53:H63)</f>
        <v>25.664000000000001</v>
      </c>
      <c r="I64" s="53">
        <f>SUM(I53:I63)</f>
        <v>11.36</v>
      </c>
      <c r="J64" s="53">
        <f>SUM(J53:J63)</f>
        <v>17.86</v>
      </c>
      <c r="K64" s="49">
        <f>SUM(K53:K63)</f>
        <v>73.314999999999998</v>
      </c>
      <c r="L64" s="53">
        <f>SUM(L53:L63)</f>
        <v>487.15</v>
      </c>
      <c r="M64" s="53"/>
      <c r="N64" s="54"/>
    </row>
    <row r="65" spans="1:14" ht="15.75" customHeight="1" x14ac:dyDescent="0.25">
      <c r="A65" s="9"/>
      <c r="B65" s="9"/>
      <c r="C65" s="9"/>
      <c r="D65" s="9"/>
      <c r="E65" s="9"/>
      <c r="F65" s="9"/>
      <c r="G65" s="9"/>
      <c r="H65" s="175"/>
      <c r="I65" s="11"/>
      <c r="J65" s="11"/>
      <c r="K65" s="11"/>
      <c r="L65" s="11"/>
      <c r="M65" s="11"/>
      <c r="N65" s="11"/>
    </row>
    <row r="66" spans="1:14" ht="15.75" customHeight="1" x14ac:dyDescent="0.25">
      <c r="A66" s="9"/>
      <c r="B66" s="9"/>
      <c r="C66" s="9"/>
      <c r="D66" s="9"/>
      <c r="E66" s="9"/>
      <c r="F66" s="9"/>
      <c r="G66" s="9"/>
      <c r="H66" s="175"/>
      <c r="I66" s="11"/>
      <c r="J66" s="11"/>
      <c r="K66" s="11"/>
      <c r="L66" s="11"/>
      <c r="M66" s="11"/>
      <c r="N66" s="11"/>
    </row>
    <row r="67" spans="1:14" ht="15.75" customHeight="1" x14ac:dyDescent="0.25">
      <c r="A67" s="9"/>
      <c r="B67" s="9"/>
      <c r="C67" s="9"/>
      <c r="D67" s="9"/>
      <c r="E67" s="9"/>
      <c r="F67" s="9"/>
      <c r="G67" s="9"/>
      <c r="H67" s="175"/>
      <c r="I67" s="11"/>
      <c r="J67" s="11"/>
      <c r="K67" s="11"/>
      <c r="L67" s="11"/>
      <c r="M67" s="11"/>
      <c r="N67" s="11"/>
    </row>
    <row r="68" spans="1:14" ht="15.75" customHeight="1" x14ac:dyDescent="0.25">
      <c r="A68" s="9"/>
      <c r="B68" s="9"/>
      <c r="C68" s="9"/>
      <c r="D68" s="9"/>
      <c r="E68" s="9"/>
      <c r="F68" s="9"/>
      <c r="G68" s="9"/>
      <c r="H68" s="175"/>
      <c r="I68" s="11"/>
      <c r="J68" s="11"/>
      <c r="K68" s="11"/>
      <c r="L68" s="11"/>
      <c r="M68" s="11"/>
      <c r="N68" s="11"/>
    </row>
    <row r="69" spans="1:14" ht="15.75" customHeight="1" x14ac:dyDescent="0.25">
      <c r="A69" s="9"/>
      <c r="B69" s="9"/>
      <c r="C69" s="9"/>
      <c r="D69" s="9"/>
      <c r="E69" s="9"/>
      <c r="F69" s="9"/>
      <c r="G69" s="9"/>
      <c r="H69" s="175"/>
      <c r="I69" s="11"/>
      <c r="J69" s="11"/>
      <c r="K69" s="11"/>
      <c r="L69" s="11"/>
      <c r="M69" s="11"/>
      <c r="N69" s="11"/>
    </row>
    <row r="70" spans="1:14" ht="15.75" customHeight="1" x14ac:dyDescent="0.25">
      <c r="A70" s="9"/>
      <c r="B70" s="9"/>
      <c r="C70" s="9"/>
      <c r="D70" s="9"/>
      <c r="E70" s="9"/>
      <c r="F70" s="9"/>
      <c r="G70" s="9"/>
      <c r="H70" s="175"/>
      <c r="I70" s="11"/>
      <c r="J70" s="11"/>
      <c r="K70" s="11"/>
      <c r="L70" s="11"/>
      <c r="M70" s="11"/>
      <c r="N70" s="11"/>
    </row>
    <row r="71" spans="1:14" ht="15.75" thickBot="1" x14ac:dyDescent="0.3">
      <c r="G71"/>
      <c r="H71"/>
    </row>
    <row r="72" spans="1:14" ht="15" customHeight="1" x14ac:dyDescent="0.25">
      <c r="A72" s="252" t="s">
        <v>30</v>
      </c>
      <c r="B72" s="253"/>
      <c r="C72" s="253"/>
      <c r="D72" s="253"/>
      <c r="E72" s="253"/>
      <c r="F72" s="253"/>
      <c r="G72" s="253"/>
      <c r="H72" s="253"/>
      <c r="I72" s="253"/>
      <c r="J72" s="253"/>
      <c r="K72" s="253"/>
      <c r="L72" s="253"/>
      <c r="M72" s="253"/>
      <c r="N72" s="254"/>
    </row>
    <row r="73" spans="1:14" ht="25.5" x14ac:dyDescent="0.25">
      <c r="A73" s="153" t="s">
        <v>0</v>
      </c>
      <c r="B73" s="155"/>
      <c r="C73" s="155" t="s">
        <v>1</v>
      </c>
      <c r="D73" s="4" t="s">
        <v>2</v>
      </c>
      <c r="E73" s="155" t="s">
        <v>3</v>
      </c>
      <c r="F73" s="155" t="s">
        <v>4</v>
      </c>
      <c r="G73" s="2" t="s">
        <v>5</v>
      </c>
      <c r="H73" s="155" t="s">
        <v>6</v>
      </c>
      <c r="I73" s="155" t="s">
        <v>7</v>
      </c>
      <c r="J73" s="157" t="s">
        <v>8</v>
      </c>
      <c r="K73" s="155" t="s">
        <v>9</v>
      </c>
      <c r="L73" s="155" t="s">
        <v>10</v>
      </c>
      <c r="M73" s="155" t="s">
        <v>11</v>
      </c>
      <c r="N73" s="162" t="s">
        <v>12</v>
      </c>
    </row>
    <row r="74" spans="1:14" ht="15.75" thickBot="1" x14ac:dyDescent="0.3">
      <c r="A74" s="159"/>
      <c r="B74" s="161" t="s">
        <v>13</v>
      </c>
      <c r="C74" s="161" t="s">
        <v>14</v>
      </c>
      <c r="D74" s="16"/>
      <c r="E74" s="161" t="s">
        <v>14</v>
      </c>
      <c r="F74" s="161" t="s">
        <v>14</v>
      </c>
      <c r="G74" s="17" t="s">
        <v>15</v>
      </c>
      <c r="H74" s="161" t="s">
        <v>16</v>
      </c>
      <c r="I74" s="161" t="s">
        <v>14</v>
      </c>
      <c r="J74" s="161" t="s">
        <v>14</v>
      </c>
      <c r="K74" s="161" t="s">
        <v>14</v>
      </c>
      <c r="L74" s="161" t="s">
        <v>14</v>
      </c>
      <c r="M74" s="161"/>
      <c r="N74" s="14"/>
    </row>
    <row r="75" spans="1:14" ht="15" customHeight="1" x14ac:dyDescent="0.25">
      <c r="A75" s="240">
        <v>1</v>
      </c>
      <c r="B75" s="235" t="s">
        <v>79</v>
      </c>
      <c r="C75" s="249">
        <v>150</v>
      </c>
      <c r="D75" s="72" t="s">
        <v>42</v>
      </c>
      <c r="E75" s="63">
        <v>0.05</v>
      </c>
      <c r="F75" s="63">
        <v>0.05</v>
      </c>
      <c r="G75" s="21">
        <v>38</v>
      </c>
      <c r="H75" s="34">
        <f>G75*E75</f>
        <v>1.9000000000000001</v>
      </c>
      <c r="I75" s="73"/>
      <c r="J75" s="74"/>
      <c r="K75" s="75"/>
      <c r="L75" s="74"/>
      <c r="M75" s="76"/>
      <c r="N75" s="75"/>
    </row>
    <row r="76" spans="1:14" ht="15.75" thickBot="1" x14ac:dyDescent="0.3">
      <c r="A76" s="241"/>
      <c r="B76" s="236"/>
      <c r="C76" s="250"/>
      <c r="D76" s="82" t="s">
        <v>70</v>
      </c>
      <c r="E76" s="64">
        <v>0.02</v>
      </c>
      <c r="F76" s="64">
        <v>0.02</v>
      </c>
      <c r="G76" s="6">
        <v>590</v>
      </c>
      <c r="H76" s="35">
        <f t="shared" ref="H76:H78" si="8">G76*E76</f>
        <v>11.8</v>
      </c>
      <c r="I76" s="78"/>
      <c r="J76" s="79"/>
      <c r="K76" s="80"/>
      <c r="L76" s="79"/>
      <c r="M76" s="80"/>
      <c r="N76" s="80"/>
    </row>
    <row r="77" spans="1:14" x14ac:dyDescent="0.25">
      <c r="A77" s="241"/>
      <c r="B77" s="236"/>
      <c r="C77" s="250"/>
      <c r="D77" s="86" t="s">
        <v>39</v>
      </c>
      <c r="E77" s="94">
        <v>5.0000000000000001E-3</v>
      </c>
      <c r="F77" s="94">
        <v>5.0000000000000001E-3</v>
      </c>
      <c r="G77" s="17">
        <v>525</v>
      </c>
      <c r="H77" s="51">
        <f t="shared" si="8"/>
        <v>2.625</v>
      </c>
      <c r="I77" s="78">
        <v>7.65</v>
      </c>
      <c r="J77" s="79">
        <v>5.55</v>
      </c>
      <c r="K77" s="80">
        <v>27.15</v>
      </c>
      <c r="L77" s="79">
        <v>190.5</v>
      </c>
      <c r="M77" s="80" t="s">
        <v>43</v>
      </c>
      <c r="N77" s="81" t="s">
        <v>17</v>
      </c>
    </row>
    <row r="78" spans="1:14" x14ac:dyDescent="0.25">
      <c r="A78" s="241"/>
      <c r="B78" s="236"/>
      <c r="C78" s="250"/>
      <c r="D78" s="86" t="s">
        <v>38</v>
      </c>
      <c r="E78" s="94">
        <v>2E-3</v>
      </c>
      <c r="F78" s="94">
        <v>2E-3</v>
      </c>
      <c r="G78" s="17">
        <v>17</v>
      </c>
      <c r="H78" s="51">
        <f t="shared" si="8"/>
        <v>3.4000000000000002E-2</v>
      </c>
      <c r="I78" s="78"/>
      <c r="J78" s="79"/>
      <c r="K78" s="80"/>
      <c r="L78" s="79"/>
      <c r="M78" s="80"/>
      <c r="N78" s="80"/>
    </row>
    <row r="79" spans="1:14" x14ac:dyDescent="0.25">
      <c r="A79" s="241"/>
      <c r="B79" s="236"/>
      <c r="C79" s="250"/>
      <c r="D79" s="86"/>
      <c r="E79" s="94"/>
      <c r="F79" s="94"/>
      <c r="G79" s="17"/>
      <c r="H79" s="51"/>
      <c r="I79" s="78"/>
      <c r="J79" s="79"/>
      <c r="K79" s="80"/>
      <c r="L79" s="79"/>
      <c r="M79" s="80"/>
      <c r="N79" s="80"/>
    </row>
    <row r="80" spans="1:14" ht="15.75" thickBot="1" x14ac:dyDescent="0.3">
      <c r="A80" s="241"/>
      <c r="B80" s="236"/>
      <c r="C80" s="250"/>
      <c r="D80" s="86"/>
      <c r="E80" s="8"/>
      <c r="F80" s="8"/>
      <c r="G80" s="2"/>
      <c r="H80" s="13"/>
      <c r="I80" s="78"/>
      <c r="J80" s="79"/>
      <c r="K80" s="80"/>
      <c r="L80" s="79"/>
      <c r="M80" s="80"/>
      <c r="N80" s="80"/>
    </row>
    <row r="81" spans="1:14" ht="15" customHeight="1" x14ac:dyDescent="0.25">
      <c r="A81" s="237">
        <v>2</v>
      </c>
      <c r="B81" s="275" t="s">
        <v>53</v>
      </c>
      <c r="C81" s="237" t="s">
        <v>72</v>
      </c>
      <c r="D81" s="185" t="s">
        <v>23</v>
      </c>
      <c r="E81" s="180">
        <v>0.06</v>
      </c>
      <c r="F81" s="63">
        <v>0.06</v>
      </c>
      <c r="G81" s="21">
        <v>44</v>
      </c>
      <c r="H81" s="51">
        <f t="shared" ref="H81:H82" si="9">G81*E81</f>
        <v>2.6399999999999997</v>
      </c>
      <c r="I81" s="43">
        <v>5.34</v>
      </c>
      <c r="J81" s="43">
        <v>1.98</v>
      </c>
      <c r="K81" s="23">
        <v>28.02</v>
      </c>
      <c r="L81" s="43">
        <v>159.6</v>
      </c>
      <c r="M81" s="75"/>
      <c r="N81" s="75"/>
    </row>
    <row r="82" spans="1:14" x14ac:dyDescent="0.25">
      <c r="A82" s="238"/>
      <c r="B82" s="276"/>
      <c r="C82" s="238"/>
      <c r="D82" s="186" t="s">
        <v>39</v>
      </c>
      <c r="E82" s="181">
        <v>1.4999999999999999E-2</v>
      </c>
      <c r="F82" s="8">
        <v>1.4999999999999999E-2</v>
      </c>
      <c r="G82" s="2">
        <v>525</v>
      </c>
      <c r="H82" s="51">
        <f t="shared" si="9"/>
        <v>7.875</v>
      </c>
      <c r="I82" s="52">
        <v>0.12</v>
      </c>
      <c r="J82" s="52">
        <v>10.88</v>
      </c>
      <c r="K82" s="12">
        <v>0.19500000000000001</v>
      </c>
      <c r="L82" s="52">
        <v>99.15</v>
      </c>
      <c r="M82" s="80"/>
      <c r="N82" s="80"/>
    </row>
    <row r="83" spans="1:14" ht="15.75" thickBot="1" x14ac:dyDescent="0.3">
      <c r="A83" s="238"/>
      <c r="B83" s="276"/>
      <c r="C83" s="238"/>
      <c r="D83" s="187"/>
      <c r="E83" s="182"/>
      <c r="F83" s="94"/>
      <c r="G83" s="17"/>
      <c r="H83" s="51"/>
      <c r="I83" s="78"/>
      <c r="J83" s="79"/>
      <c r="K83" s="80"/>
      <c r="L83" s="79"/>
      <c r="M83" s="80"/>
      <c r="N83" s="80"/>
    </row>
    <row r="84" spans="1:14" ht="15.75" thickBot="1" x14ac:dyDescent="0.3">
      <c r="A84" s="168"/>
      <c r="B84" s="26"/>
      <c r="C84" s="168"/>
      <c r="D84" s="188"/>
      <c r="E84" s="183"/>
      <c r="F84" s="65"/>
      <c r="G84" s="31"/>
      <c r="H84" s="179"/>
      <c r="I84" s="89"/>
      <c r="J84" s="62"/>
      <c r="K84" s="90"/>
      <c r="L84" s="62"/>
      <c r="M84" s="90"/>
      <c r="N84" s="90"/>
    </row>
    <row r="85" spans="1:14" ht="15.75" thickBot="1" x14ac:dyDescent="0.3">
      <c r="A85" s="168">
        <v>4</v>
      </c>
      <c r="B85" s="165"/>
      <c r="C85" s="33"/>
      <c r="D85" s="184"/>
      <c r="E85" s="65"/>
      <c r="F85" s="65"/>
      <c r="G85" s="31"/>
      <c r="H85" s="40"/>
      <c r="I85" s="44"/>
      <c r="J85" s="44"/>
      <c r="K85" s="41"/>
      <c r="L85" s="44"/>
      <c r="M85" s="91"/>
      <c r="N85" s="92"/>
    </row>
    <row r="86" spans="1:14" ht="15.75" thickBot="1" x14ac:dyDescent="0.3">
      <c r="A86" s="240">
        <v>5</v>
      </c>
      <c r="B86" s="249" t="s">
        <v>37</v>
      </c>
      <c r="C86" s="249" t="s">
        <v>24</v>
      </c>
      <c r="D86" s="93" t="s">
        <v>63</v>
      </c>
      <c r="E86" s="66">
        <v>1E-3</v>
      </c>
      <c r="F86" s="66">
        <v>1E-3</v>
      </c>
      <c r="G86" s="19">
        <v>750</v>
      </c>
      <c r="H86" s="48">
        <f t="shared" ref="H86:H87" si="10">G86*E86</f>
        <v>0.75</v>
      </c>
      <c r="I86" s="78"/>
      <c r="J86" s="79"/>
      <c r="K86" s="80"/>
      <c r="L86" s="79"/>
      <c r="M86" s="80"/>
      <c r="N86" s="80"/>
    </row>
    <row r="87" spans="1:14" x14ac:dyDescent="0.25">
      <c r="A87" s="241"/>
      <c r="B87" s="250"/>
      <c r="C87" s="250"/>
      <c r="D87" s="77" t="s">
        <v>40</v>
      </c>
      <c r="E87" s="8">
        <v>1.4999999999999999E-2</v>
      </c>
      <c r="F87" s="8">
        <v>1.4999999999999999E-2</v>
      </c>
      <c r="G87" s="2">
        <v>72</v>
      </c>
      <c r="H87" s="13">
        <f t="shared" si="10"/>
        <v>1.08</v>
      </c>
      <c r="I87" s="43">
        <v>0.4</v>
      </c>
      <c r="J87" s="43">
        <v>0.2</v>
      </c>
      <c r="K87" s="23">
        <v>21.6</v>
      </c>
      <c r="L87" s="43">
        <v>83.4</v>
      </c>
      <c r="M87" s="112" t="s">
        <v>49</v>
      </c>
      <c r="N87" s="80"/>
    </row>
    <row r="88" spans="1:14" ht="15.75" thickBot="1" x14ac:dyDescent="0.3">
      <c r="A88" s="242"/>
      <c r="B88" s="251"/>
      <c r="C88" s="251"/>
      <c r="D88" s="82"/>
      <c r="E88" s="64"/>
      <c r="F88" s="64"/>
      <c r="G88" s="6"/>
      <c r="H88" s="35"/>
      <c r="I88" s="83"/>
      <c r="J88" s="84"/>
      <c r="K88" s="85"/>
      <c r="L88" s="84"/>
      <c r="M88" s="85"/>
      <c r="N88" s="85"/>
    </row>
    <row r="89" spans="1:14" ht="15.75" customHeight="1" thickBot="1" x14ac:dyDescent="0.3">
      <c r="A89" s="263" t="s">
        <v>21</v>
      </c>
      <c r="B89" s="264"/>
      <c r="C89" s="264"/>
      <c r="D89" s="264"/>
      <c r="E89" s="264"/>
      <c r="F89" s="264"/>
      <c r="G89" s="265"/>
      <c r="H89" s="151">
        <f>SUM(H75:H88)</f>
        <v>28.704000000000001</v>
      </c>
      <c r="I89" s="54">
        <f>SUM(I75:I88)</f>
        <v>13.51</v>
      </c>
      <c r="J89" s="57">
        <f>SUM(J75:J88)</f>
        <v>18.61</v>
      </c>
      <c r="K89" s="54">
        <f>SUM(K75:K88)</f>
        <v>76.965000000000003</v>
      </c>
      <c r="L89" s="53">
        <f>SUM(L75:L88)</f>
        <v>532.65</v>
      </c>
      <c r="M89" s="49"/>
      <c r="N89" s="49"/>
    </row>
    <row r="90" spans="1:14" ht="15.75" customHeight="1" x14ac:dyDescent="0.25">
      <c r="A90" s="9"/>
      <c r="B90" s="9"/>
      <c r="C90" s="9"/>
      <c r="D90" s="9"/>
      <c r="E90" s="9"/>
      <c r="F90" s="9"/>
      <c r="G90" s="9"/>
      <c r="H90" s="175"/>
      <c r="I90" s="11"/>
      <c r="J90" s="11"/>
      <c r="K90" s="11"/>
      <c r="L90" s="11"/>
      <c r="M90" s="11"/>
      <c r="N90" s="11"/>
    </row>
    <row r="91" spans="1:14" ht="15.75" customHeight="1" x14ac:dyDescent="0.25">
      <c r="A91" s="9"/>
      <c r="B91" s="9"/>
      <c r="C91" s="9"/>
      <c r="D91" s="9"/>
      <c r="E91" s="9"/>
      <c r="F91" s="9"/>
      <c r="G91" s="9"/>
      <c r="H91" s="175"/>
      <c r="I91" s="11"/>
      <c r="J91" s="11"/>
      <c r="K91" s="11"/>
      <c r="L91" s="11"/>
      <c r="M91" s="11"/>
      <c r="N91" s="11"/>
    </row>
    <row r="92" spans="1:14" ht="15.75" customHeight="1" x14ac:dyDescent="0.25">
      <c r="A92" s="9"/>
      <c r="B92" s="9"/>
      <c r="C92" s="9"/>
      <c r="D92" s="9"/>
      <c r="E92" s="9"/>
      <c r="F92" s="9"/>
      <c r="G92" s="9"/>
      <c r="H92" s="175"/>
      <c r="I92" s="11"/>
      <c r="J92" s="11"/>
      <c r="K92" s="11"/>
      <c r="L92" s="11"/>
      <c r="M92" s="11"/>
      <c r="N92" s="11"/>
    </row>
    <row r="93" spans="1:14" x14ac:dyDescent="0.25">
      <c r="G93"/>
      <c r="H93"/>
    </row>
    <row r="94" spans="1:14" x14ac:dyDescent="0.25">
      <c r="G94"/>
      <c r="H94"/>
    </row>
    <row r="95" spans="1:14" ht="15.75" thickBot="1" x14ac:dyDescent="0.3">
      <c r="G95"/>
      <c r="H95"/>
    </row>
    <row r="96" spans="1:14" x14ac:dyDescent="0.25">
      <c r="A96" s="252" t="s">
        <v>31</v>
      </c>
      <c r="B96" s="253"/>
      <c r="C96" s="253"/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54"/>
    </row>
    <row r="97" spans="1:14" ht="25.5" x14ac:dyDescent="0.25">
      <c r="A97" s="153" t="s">
        <v>0</v>
      </c>
      <c r="B97" s="155"/>
      <c r="C97" s="155" t="s">
        <v>1</v>
      </c>
      <c r="D97" s="4" t="s">
        <v>2</v>
      </c>
      <c r="E97" s="155" t="s">
        <v>3</v>
      </c>
      <c r="F97" s="155" t="s">
        <v>4</v>
      </c>
      <c r="G97" s="2" t="s">
        <v>5</v>
      </c>
      <c r="H97" s="155" t="s">
        <v>6</v>
      </c>
      <c r="I97" s="155" t="s">
        <v>7</v>
      </c>
      <c r="J97" s="157" t="s">
        <v>8</v>
      </c>
      <c r="K97" s="155" t="s">
        <v>9</v>
      </c>
      <c r="L97" s="155" t="s">
        <v>10</v>
      </c>
      <c r="M97" s="155" t="s">
        <v>11</v>
      </c>
      <c r="N97" s="162" t="s">
        <v>12</v>
      </c>
    </row>
    <row r="98" spans="1:14" ht="15.75" thickBot="1" x14ac:dyDescent="0.3">
      <c r="A98" s="159"/>
      <c r="B98" s="161" t="s">
        <v>13</v>
      </c>
      <c r="C98" s="161" t="s">
        <v>14</v>
      </c>
      <c r="D98" s="16"/>
      <c r="E98" s="161" t="s">
        <v>14</v>
      </c>
      <c r="F98" s="161" t="s">
        <v>14</v>
      </c>
      <c r="G98" s="17" t="s">
        <v>15</v>
      </c>
      <c r="H98" s="161" t="s">
        <v>16</v>
      </c>
      <c r="I98" s="161" t="s">
        <v>14</v>
      </c>
      <c r="J98" s="161" t="s">
        <v>14</v>
      </c>
      <c r="K98" s="161" t="s">
        <v>14</v>
      </c>
      <c r="L98" s="161" t="s">
        <v>14</v>
      </c>
      <c r="M98" s="161"/>
      <c r="N98" s="14"/>
    </row>
    <row r="99" spans="1:14" ht="15.75" thickBot="1" x14ac:dyDescent="0.3">
      <c r="A99" s="240">
        <v>1</v>
      </c>
      <c r="B99" s="235" t="s">
        <v>59</v>
      </c>
      <c r="C99" s="249">
        <v>200</v>
      </c>
      <c r="D99" s="20" t="s">
        <v>52</v>
      </c>
      <c r="E99" s="154">
        <v>0.05</v>
      </c>
      <c r="F99" s="154">
        <v>0.05</v>
      </c>
      <c r="G99" s="21">
        <v>55</v>
      </c>
      <c r="H99" s="34">
        <f>E99*G99</f>
        <v>2.75</v>
      </c>
      <c r="I99" s="43"/>
      <c r="J99" s="55"/>
      <c r="K99" s="43"/>
      <c r="L99" s="43"/>
      <c r="M99" s="37"/>
      <c r="N99" s="37" t="s">
        <v>17</v>
      </c>
    </row>
    <row r="100" spans="1:14" ht="15.75" thickBot="1" x14ac:dyDescent="0.3">
      <c r="A100" s="241"/>
      <c r="B100" s="236"/>
      <c r="C100" s="250"/>
      <c r="D100" s="4" t="s">
        <v>19</v>
      </c>
      <c r="E100" s="191">
        <v>0.1</v>
      </c>
      <c r="F100" s="191">
        <v>0.1</v>
      </c>
      <c r="G100" s="2">
        <v>70</v>
      </c>
      <c r="H100" s="34">
        <f t="shared" ref="H100" si="11">E100*G100</f>
        <v>7</v>
      </c>
      <c r="I100" s="52"/>
      <c r="J100" s="56"/>
      <c r="K100" s="52"/>
      <c r="L100" s="52"/>
      <c r="M100" s="12"/>
      <c r="N100" s="12"/>
    </row>
    <row r="101" spans="1:14" ht="15.75" thickBot="1" x14ac:dyDescent="0.3">
      <c r="A101" s="241"/>
      <c r="B101" s="236"/>
      <c r="C101" s="250"/>
      <c r="D101" s="4" t="s">
        <v>39</v>
      </c>
      <c r="E101" s="155">
        <v>1.4999999999999999E-2</v>
      </c>
      <c r="F101" s="155">
        <v>1.4999999999999999E-2</v>
      </c>
      <c r="G101" s="2">
        <v>525</v>
      </c>
      <c r="H101" s="34">
        <f t="shared" ref="H101:H107" si="12">E101*G101</f>
        <v>7.875</v>
      </c>
      <c r="I101" s="52">
        <v>6.3</v>
      </c>
      <c r="J101" s="56">
        <v>6</v>
      </c>
      <c r="K101" s="52">
        <v>33</v>
      </c>
      <c r="L101" s="52">
        <v>210</v>
      </c>
      <c r="M101" s="12" t="s">
        <v>48</v>
      </c>
      <c r="N101" s="12"/>
    </row>
    <row r="102" spans="1:14" ht="15.75" thickBot="1" x14ac:dyDescent="0.3">
      <c r="A102" s="267"/>
      <c r="B102" s="268"/>
      <c r="C102" s="269"/>
      <c r="D102" s="4" t="s">
        <v>44</v>
      </c>
      <c r="E102" s="155">
        <v>2E-3</v>
      </c>
      <c r="F102" s="155">
        <v>2E-3</v>
      </c>
      <c r="G102" s="2">
        <v>17</v>
      </c>
      <c r="H102" s="34">
        <f t="shared" si="12"/>
        <v>3.4000000000000002E-2</v>
      </c>
      <c r="I102" s="52"/>
      <c r="J102" s="56"/>
      <c r="K102" s="52"/>
      <c r="L102" s="52"/>
      <c r="M102" s="12"/>
      <c r="N102" s="12"/>
    </row>
    <row r="103" spans="1:14" ht="15.75" thickBot="1" x14ac:dyDescent="0.3">
      <c r="A103" s="158"/>
      <c r="B103" s="147"/>
      <c r="C103" s="160"/>
      <c r="D103" s="18"/>
      <c r="E103" s="160"/>
      <c r="F103" s="160"/>
      <c r="G103" s="19"/>
      <c r="H103" s="34">
        <f t="shared" si="12"/>
        <v>0</v>
      </c>
      <c r="I103" s="52"/>
      <c r="J103" s="56"/>
      <c r="K103" s="52"/>
      <c r="L103" s="52"/>
      <c r="M103" s="12"/>
      <c r="N103" s="12"/>
    </row>
    <row r="104" spans="1:14" ht="15.75" thickBot="1" x14ac:dyDescent="0.3">
      <c r="A104" s="163">
        <v>2</v>
      </c>
      <c r="B104" s="164" t="s">
        <v>46</v>
      </c>
      <c r="C104" s="164">
        <v>80</v>
      </c>
      <c r="D104" s="148" t="s">
        <v>23</v>
      </c>
      <c r="E104" s="164">
        <v>0.08</v>
      </c>
      <c r="F104" s="164">
        <v>0.08</v>
      </c>
      <c r="G104" s="99">
        <v>44</v>
      </c>
      <c r="H104" s="34">
        <f t="shared" si="12"/>
        <v>3.52</v>
      </c>
      <c r="I104" s="217">
        <v>7.12</v>
      </c>
      <c r="J104" s="217">
        <v>2.64</v>
      </c>
      <c r="K104" s="221">
        <v>37.4</v>
      </c>
      <c r="L104" s="217">
        <v>212.8</v>
      </c>
      <c r="M104" s="91" t="s">
        <v>35</v>
      </c>
      <c r="N104" s="23"/>
    </row>
    <row r="105" spans="1:14" ht="15.75" thickBot="1" x14ac:dyDescent="0.3">
      <c r="A105" s="155">
        <v>3</v>
      </c>
      <c r="B105" s="155"/>
      <c r="C105" s="155"/>
      <c r="D105" s="4"/>
      <c r="E105" s="155"/>
      <c r="F105" s="155"/>
      <c r="G105" s="2"/>
      <c r="H105" s="34"/>
      <c r="I105" s="143"/>
      <c r="J105" s="143"/>
      <c r="K105" s="144"/>
      <c r="L105" s="143"/>
      <c r="M105" s="149"/>
      <c r="N105" s="150"/>
    </row>
    <row r="106" spans="1:14" ht="15.75" thickBot="1" x14ac:dyDescent="0.3">
      <c r="A106" s="270">
        <v>4</v>
      </c>
      <c r="B106" s="271" t="s">
        <v>37</v>
      </c>
      <c r="C106" s="271">
        <v>200</v>
      </c>
      <c r="D106" s="16" t="s">
        <v>36</v>
      </c>
      <c r="E106" s="161">
        <v>1E-3</v>
      </c>
      <c r="F106" s="161">
        <v>1E-3</v>
      </c>
      <c r="G106" s="17">
        <v>750</v>
      </c>
      <c r="H106" s="34">
        <f t="shared" si="12"/>
        <v>0.75</v>
      </c>
      <c r="I106" s="36">
        <v>0.4</v>
      </c>
      <c r="J106" s="166">
        <v>0.2</v>
      </c>
      <c r="K106" s="22">
        <v>21.6</v>
      </c>
      <c r="L106" s="166">
        <v>83.4</v>
      </c>
      <c r="M106" s="37" t="s">
        <v>58</v>
      </c>
      <c r="N106" s="12"/>
    </row>
    <row r="107" spans="1:14" ht="15.75" thickBot="1" x14ac:dyDescent="0.3">
      <c r="A107" s="242"/>
      <c r="B107" s="251"/>
      <c r="C107" s="251"/>
      <c r="D107" s="25" t="s">
        <v>33</v>
      </c>
      <c r="E107" s="156">
        <v>1.4999999999999999E-2</v>
      </c>
      <c r="F107" s="156">
        <v>1.4999999999999999E-2</v>
      </c>
      <c r="G107" s="6">
        <v>72</v>
      </c>
      <c r="H107" s="34">
        <f t="shared" si="12"/>
        <v>1.08</v>
      </c>
      <c r="I107" s="53"/>
      <c r="J107" s="57"/>
      <c r="K107" s="53"/>
      <c r="L107" s="53"/>
      <c r="M107" s="49"/>
      <c r="N107" s="49"/>
    </row>
    <row r="108" spans="1:14" ht="15.75" thickBot="1" x14ac:dyDescent="0.3">
      <c r="A108" s="165"/>
      <c r="B108" s="33"/>
      <c r="C108" s="33"/>
      <c r="D108" s="58"/>
      <c r="E108" s="33"/>
      <c r="F108" s="33"/>
      <c r="G108" s="32"/>
      <c r="H108" s="45"/>
      <c r="I108" s="53"/>
      <c r="J108" s="57"/>
      <c r="K108" s="53"/>
      <c r="L108" s="53"/>
      <c r="M108" s="49"/>
      <c r="N108" s="49"/>
    </row>
    <row r="109" spans="1:14" ht="15.75" thickBot="1" x14ac:dyDescent="0.3">
      <c r="A109" s="263" t="s">
        <v>21</v>
      </c>
      <c r="B109" s="264"/>
      <c r="C109" s="264"/>
      <c r="D109" s="264"/>
      <c r="E109" s="264"/>
      <c r="F109" s="264"/>
      <c r="G109" s="265"/>
      <c r="H109" s="152">
        <f>SUM(H99:H108)</f>
        <v>23.009</v>
      </c>
      <c r="I109" s="53">
        <f>SUM(I100:I108)</f>
        <v>13.82</v>
      </c>
      <c r="J109" s="57">
        <f>SUM(J99:J108)</f>
        <v>8.84</v>
      </c>
      <c r="K109" s="53">
        <f>SUM(K99:K108)</f>
        <v>92</v>
      </c>
      <c r="L109" s="53">
        <f>SUM(L99:L108)</f>
        <v>506.20000000000005</v>
      </c>
      <c r="M109" s="49"/>
      <c r="N109" s="49"/>
    </row>
    <row r="110" spans="1:14" x14ac:dyDescent="0.25">
      <c r="A110" s="9"/>
      <c r="B110" s="9"/>
      <c r="C110" s="9"/>
      <c r="D110" s="9"/>
      <c r="E110" s="9"/>
      <c r="F110" s="9"/>
      <c r="G110" s="9"/>
      <c r="H110" s="178"/>
      <c r="I110" s="11"/>
      <c r="J110" s="11"/>
      <c r="K110" s="11"/>
      <c r="L110" s="11"/>
      <c r="M110" s="11"/>
      <c r="N110" s="11"/>
    </row>
    <row r="111" spans="1:14" x14ac:dyDescent="0.25">
      <c r="A111" s="9"/>
      <c r="B111" s="9"/>
      <c r="C111" s="9"/>
      <c r="D111" s="9"/>
      <c r="E111" s="9"/>
      <c r="F111" s="9"/>
      <c r="G111" s="9"/>
      <c r="H111" s="178"/>
      <c r="I111" s="11"/>
      <c r="J111" s="11"/>
      <c r="K111" s="11"/>
      <c r="L111" s="11"/>
      <c r="M111" s="11"/>
      <c r="N111" s="11"/>
    </row>
    <row r="112" spans="1:14" x14ac:dyDescent="0.25">
      <c r="H112"/>
    </row>
    <row r="113" spans="1:14" x14ac:dyDescent="0.25">
      <c r="H113"/>
    </row>
    <row r="114" spans="1:14" x14ac:dyDescent="0.25">
      <c r="H114"/>
    </row>
    <row r="115" spans="1:14" ht="15.75" thickBot="1" x14ac:dyDescent="0.3">
      <c r="H115"/>
    </row>
    <row r="116" spans="1:14" ht="15" customHeight="1" x14ac:dyDescent="0.25">
      <c r="A116" s="252" t="s">
        <v>77</v>
      </c>
      <c r="B116" s="253"/>
      <c r="C116" s="253"/>
      <c r="D116" s="253"/>
      <c r="E116" s="253"/>
      <c r="F116" s="253"/>
      <c r="G116" s="253"/>
      <c r="H116" s="253"/>
      <c r="I116" s="253"/>
      <c r="J116" s="253"/>
      <c r="K116" s="253"/>
      <c r="L116" s="253"/>
      <c r="M116" s="253"/>
      <c r="N116" s="254"/>
    </row>
    <row r="117" spans="1:14" ht="25.5" x14ac:dyDescent="0.25">
      <c r="A117" s="153" t="s">
        <v>0</v>
      </c>
      <c r="B117" s="155"/>
      <c r="C117" s="155" t="s">
        <v>1</v>
      </c>
      <c r="D117" s="4" t="s">
        <v>2</v>
      </c>
      <c r="E117" s="155" t="s">
        <v>3</v>
      </c>
      <c r="F117" s="155" t="s">
        <v>4</v>
      </c>
      <c r="G117" s="2" t="s">
        <v>5</v>
      </c>
      <c r="H117" s="155" t="s">
        <v>6</v>
      </c>
      <c r="I117" s="155" t="s">
        <v>7</v>
      </c>
      <c r="J117" s="157" t="s">
        <v>8</v>
      </c>
      <c r="K117" s="155" t="s">
        <v>9</v>
      </c>
      <c r="L117" s="155" t="s">
        <v>10</v>
      </c>
      <c r="M117" s="155" t="s">
        <v>11</v>
      </c>
      <c r="N117" s="162" t="s">
        <v>12</v>
      </c>
    </row>
    <row r="118" spans="1:14" ht="15.75" thickBot="1" x14ac:dyDescent="0.3">
      <c r="A118" s="159"/>
      <c r="B118" s="161" t="s">
        <v>13</v>
      </c>
      <c r="C118" s="161" t="s">
        <v>14</v>
      </c>
      <c r="D118" s="16"/>
      <c r="E118" s="161" t="s">
        <v>14</v>
      </c>
      <c r="F118" s="161" t="s">
        <v>14</v>
      </c>
      <c r="G118" s="17" t="s">
        <v>15</v>
      </c>
      <c r="H118" s="161" t="s">
        <v>16</v>
      </c>
      <c r="I118" s="161" t="s">
        <v>14</v>
      </c>
      <c r="J118" s="161" t="s">
        <v>14</v>
      </c>
      <c r="K118" s="161" t="s">
        <v>14</v>
      </c>
      <c r="L118" s="161" t="s">
        <v>14</v>
      </c>
      <c r="M118" s="161"/>
      <c r="N118" s="14"/>
    </row>
    <row r="119" spans="1:14" ht="26.25" thickBot="1" x14ac:dyDescent="0.3">
      <c r="A119" s="233">
        <v>1</v>
      </c>
      <c r="B119" s="235" t="s">
        <v>87</v>
      </c>
      <c r="C119" s="249" t="s">
        <v>95</v>
      </c>
      <c r="D119" s="20" t="s">
        <v>23</v>
      </c>
      <c r="E119" s="154">
        <v>7.0000000000000007E-2</v>
      </c>
      <c r="F119" s="154">
        <v>7.0000000000000007E-2</v>
      </c>
      <c r="G119" s="21">
        <v>44</v>
      </c>
      <c r="H119" s="34">
        <f>G119*E119</f>
        <v>3.08</v>
      </c>
      <c r="I119" s="166">
        <v>6.23</v>
      </c>
      <c r="J119" s="166">
        <v>2.31</v>
      </c>
      <c r="K119" s="166">
        <v>32.700000000000003</v>
      </c>
      <c r="L119" s="166">
        <v>186.2</v>
      </c>
      <c r="M119" s="166" t="s">
        <v>56</v>
      </c>
      <c r="N119" s="37" t="s">
        <v>57</v>
      </c>
    </row>
    <row r="120" spans="1:14" ht="15.75" thickBot="1" x14ac:dyDescent="0.3">
      <c r="A120" s="234"/>
      <c r="B120" s="236"/>
      <c r="C120" s="250"/>
      <c r="D120" s="4" t="s">
        <v>39</v>
      </c>
      <c r="E120" s="155">
        <v>1.2E-2</v>
      </c>
      <c r="F120" s="155">
        <v>1.2E-2</v>
      </c>
      <c r="G120" s="2">
        <v>525</v>
      </c>
      <c r="H120" s="34">
        <f t="shared" ref="H120:H122" si="13">G120*E120</f>
        <v>6.3</v>
      </c>
      <c r="I120" s="167">
        <v>9.6000000000000002E-2</v>
      </c>
      <c r="J120" s="167">
        <v>8.6999999999999993</v>
      </c>
      <c r="K120" s="167">
        <v>0.156</v>
      </c>
      <c r="L120" s="167">
        <v>79.319999999999993</v>
      </c>
      <c r="M120" s="167"/>
      <c r="N120" s="24"/>
    </row>
    <row r="121" spans="1:14" ht="15.75" thickBot="1" x14ac:dyDescent="0.3">
      <c r="A121" s="234"/>
      <c r="B121" s="236"/>
      <c r="C121" s="250"/>
      <c r="D121" s="4" t="s">
        <v>61</v>
      </c>
      <c r="E121" s="155">
        <v>1.2E-2</v>
      </c>
      <c r="F121" s="155">
        <v>1.2E-2</v>
      </c>
      <c r="G121" s="2">
        <v>590</v>
      </c>
      <c r="H121" s="34">
        <f t="shared" si="13"/>
        <v>7.08</v>
      </c>
      <c r="I121" s="167">
        <v>3</v>
      </c>
      <c r="J121" s="167">
        <v>2.0499999999999998</v>
      </c>
      <c r="K121" s="167">
        <v>0</v>
      </c>
      <c r="L121" s="167">
        <v>30.48</v>
      </c>
      <c r="M121" s="167"/>
      <c r="N121" s="24"/>
    </row>
    <row r="122" spans="1:14" ht="15.75" thickBot="1" x14ac:dyDescent="0.3">
      <c r="A122" s="171">
        <v>3</v>
      </c>
      <c r="B122" s="29" t="s">
        <v>34</v>
      </c>
      <c r="C122" s="7">
        <v>60</v>
      </c>
      <c r="D122" s="204" t="s">
        <v>23</v>
      </c>
      <c r="E122" s="29">
        <v>0.06</v>
      </c>
      <c r="F122" s="29">
        <v>0.06</v>
      </c>
      <c r="G122" s="31">
        <v>44</v>
      </c>
      <c r="H122" s="34">
        <f t="shared" si="13"/>
        <v>2.6399999999999997</v>
      </c>
      <c r="I122" s="43">
        <v>5.34</v>
      </c>
      <c r="J122" s="43">
        <v>1.98</v>
      </c>
      <c r="K122" s="23">
        <v>28.02</v>
      </c>
      <c r="L122" s="43">
        <v>159.6</v>
      </c>
      <c r="M122" s="166" t="s">
        <v>35</v>
      </c>
      <c r="N122" s="37"/>
    </row>
    <row r="123" spans="1:14" ht="15" customHeight="1" x14ac:dyDescent="0.25">
      <c r="A123" s="233">
        <v>4</v>
      </c>
      <c r="B123" s="249" t="s">
        <v>37</v>
      </c>
      <c r="C123" s="249" t="s">
        <v>24</v>
      </c>
      <c r="D123" s="20" t="s">
        <v>36</v>
      </c>
      <c r="E123" s="154">
        <v>1E-3</v>
      </c>
      <c r="F123" s="154">
        <v>1E-3</v>
      </c>
      <c r="G123" s="21">
        <v>750</v>
      </c>
      <c r="H123" s="34">
        <f t="shared" ref="H123:H124" si="14">G123*E123</f>
        <v>0.75</v>
      </c>
      <c r="I123" s="221">
        <v>0.4</v>
      </c>
      <c r="J123" s="217">
        <v>0.2</v>
      </c>
      <c r="K123" s="219">
        <v>21.6</v>
      </c>
      <c r="L123" s="217">
        <v>83.4</v>
      </c>
      <c r="M123" s="37" t="s">
        <v>58</v>
      </c>
      <c r="N123" s="37"/>
    </row>
    <row r="124" spans="1:14" ht="15.75" thickBot="1" x14ac:dyDescent="0.3">
      <c r="A124" s="277"/>
      <c r="B124" s="251"/>
      <c r="C124" s="251"/>
      <c r="D124" s="25" t="s">
        <v>33</v>
      </c>
      <c r="E124" s="156">
        <v>1.4E-2</v>
      </c>
      <c r="F124" s="156">
        <v>1.4E-2</v>
      </c>
      <c r="G124" s="6">
        <v>72</v>
      </c>
      <c r="H124" s="35">
        <f t="shared" si="14"/>
        <v>1.008</v>
      </c>
      <c r="I124" s="39"/>
      <c r="J124" s="168"/>
      <c r="K124" s="26"/>
      <c r="L124" s="168"/>
      <c r="M124" s="27"/>
      <c r="N124" s="27"/>
    </row>
    <row r="125" spans="1:14" ht="15.75" thickBot="1" x14ac:dyDescent="0.3">
      <c r="A125" s="171"/>
      <c r="B125" s="172"/>
      <c r="C125" s="172"/>
      <c r="D125" s="67"/>
      <c r="E125" s="172"/>
      <c r="F125" s="172"/>
      <c r="G125" s="68"/>
      <c r="H125" s="69"/>
      <c r="I125" s="107"/>
      <c r="J125" s="107"/>
      <c r="K125" s="107"/>
      <c r="L125" s="107"/>
      <c r="M125" s="107"/>
      <c r="N125" s="108"/>
    </row>
    <row r="126" spans="1:14" ht="15.75" customHeight="1" thickBot="1" x14ac:dyDescent="0.3">
      <c r="A126" s="263" t="s">
        <v>21</v>
      </c>
      <c r="B126" s="264"/>
      <c r="C126" s="264"/>
      <c r="D126" s="264"/>
      <c r="E126" s="264"/>
      <c r="F126" s="264"/>
      <c r="G126" s="265"/>
      <c r="H126" s="151">
        <f>SUM(H119:H125)</f>
        <v>20.858000000000001</v>
      </c>
      <c r="I126" s="168">
        <f>SUM(I119:I125)</f>
        <v>15.066000000000001</v>
      </c>
      <c r="J126" s="168">
        <f>SUM(J119:J125)</f>
        <v>15.239999999999998</v>
      </c>
      <c r="K126" s="168">
        <f>SUM(K119:K125)</f>
        <v>82.475999999999999</v>
      </c>
      <c r="L126" s="168">
        <f>SUM(L119:L125)</f>
        <v>539</v>
      </c>
      <c r="M126" s="168"/>
      <c r="N126" s="27"/>
    </row>
    <row r="128" spans="1:14" x14ac:dyDescent="0.25">
      <c r="G128" s="3" t="s">
        <v>74</v>
      </c>
      <c r="H128" s="3">
        <f>H126+H109+H89+H64+H43+H21</f>
        <v>150.005</v>
      </c>
      <c r="I128" s="216">
        <f>H128/6</f>
        <v>25.000833333333333</v>
      </c>
      <c r="J128" t="s">
        <v>90</v>
      </c>
      <c r="L128">
        <f>L21+L43+L64+L89+L109+L126</f>
        <v>3053.6900000000005</v>
      </c>
      <c r="M128">
        <f>L128/6</f>
        <v>508.94833333333344</v>
      </c>
      <c r="N128" t="s">
        <v>96</v>
      </c>
    </row>
    <row r="130" spans="1:14" x14ac:dyDescent="0.25">
      <c r="H130" s="3"/>
      <c r="I130" s="216"/>
    </row>
    <row r="131" spans="1:14" ht="1.5" customHeight="1" x14ac:dyDescent="0.25"/>
    <row r="132" spans="1:14" ht="15.75" hidden="1" thickBot="1" x14ac:dyDescent="0.3"/>
    <row r="133" spans="1:14" ht="13.5" hidden="1" customHeight="1" thickBot="1" x14ac:dyDescent="0.3"/>
    <row r="134" spans="1:14" ht="15.75" hidden="1" thickBot="1" x14ac:dyDescent="0.3"/>
    <row r="135" spans="1:14" ht="4.5" hidden="1" customHeight="1" thickBot="1" x14ac:dyDescent="0.3"/>
    <row r="136" spans="1:14" ht="15.75" hidden="1" thickBot="1" x14ac:dyDescent="0.3"/>
    <row r="137" spans="1:14" ht="15.75" hidden="1" thickBot="1" x14ac:dyDescent="0.3"/>
    <row r="138" spans="1:14" x14ac:dyDescent="0.25">
      <c r="A138" s="9"/>
      <c r="B138" s="9"/>
      <c r="C138" s="9"/>
      <c r="D138" s="9"/>
      <c r="E138" s="9"/>
      <c r="F138" s="9"/>
      <c r="G138" s="9"/>
      <c r="H138" s="10"/>
      <c r="I138" s="11"/>
      <c r="J138" s="11"/>
      <c r="K138" s="11"/>
      <c r="L138" s="11"/>
      <c r="M138" s="11"/>
      <c r="N138" s="11"/>
    </row>
    <row r="139" spans="1:14" ht="15.75" x14ac:dyDescent="0.25">
      <c r="A139" s="9"/>
      <c r="B139" s="9"/>
      <c r="C139" s="9"/>
      <c r="D139" s="9"/>
      <c r="E139" s="205"/>
      <c r="F139" s="9"/>
      <c r="G139" s="9"/>
      <c r="H139" s="10"/>
      <c r="I139" s="11"/>
      <c r="J139" s="11"/>
      <c r="K139" s="11"/>
      <c r="L139" s="11"/>
      <c r="M139" s="11"/>
      <c r="N139" s="11"/>
    </row>
    <row r="140" spans="1:14" x14ac:dyDescent="0.25">
      <c r="A140" s="9"/>
      <c r="B140" s="9"/>
      <c r="C140" s="9"/>
      <c r="D140" s="9"/>
      <c r="E140" s="9"/>
      <c r="F140" s="9"/>
      <c r="G140" s="9"/>
      <c r="H140" s="10"/>
      <c r="I140" s="11"/>
      <c r="J140" s="11"/>
      <c r="K140" s="11"/>
      <c r="L140" s="11"/>
      <c r="M140" s="11"/>
      <c r="N140" s="11"/>
    </row>
    <row r="141" spans="1:14" x14ac:dyDescent="0.25">
      <c r="A141" s="9"/>
      <c r="B141" s="9"/>
      <c r="C141" s="9"/>
      <c r="D141" s="9"/>
      <c r="E141" s="9"/>
      <c r="F141" s="9"/>
      <c r="G141" s="9"/>
      <c r="H141" s="10"/>
      <c r="I141" s="11"/>
      <c r="J141" s="11"/>
      <c r="K141" s="11"/>
      <c r="L141" s="11"/>
      <c r="M141" s="11"/>
      <c r="N141" s="11"/>
    </row>
    <row r="142" spans="1:14" x14ac:dyDescent="0.25">
      <c r="A142" s="9"/>
      <c r="B142" s="9"/>
      <c r="C142" s="9"/>
      <c r="D142" s="9"/>
      <c r="E142" s="9"/>
      <c r="F142" s="9"/>
      <c r="G142" s="9"/>
      <c r="H142" s="10"/>
      <c r="I142" s="11"/>
      <c r="J142" s="11"/>
      <c r="K142" s="11"/>
      <c r="L142" s="11"/>
      <c r="M142" s="11"/>
      <c r="N142" s="11"/>
    </row>
    <row r="143" spans="1:14" x14ac:dyDescent="0.25">
      <c r="A143" s="9"/>
      <c r="B143" s="9"/>
      <c r="C143" s="9"/>
      <c r="D143" s="9"/>
      <c r="E143" s="9"/>
      <c r="F143" s="9"/>
      <c r="G143" s="9"/>
      <c r="H143" s="10"/>
      <c r="I143" s="11"/>
      <c r="J143" s="11"/>
      <c r="K143" s="11"/>
      <c r="L143" s="11"/>
      <c r="M143" s="11"/>
      <c r="N143" s="11"/>
    </row>
    <row r="144" spans="1:14" x14ac:dyDescent="0.25">
      <c r="A144" s="9"/>
      <c r="B144" s="9"/>
      <c r="C144" s="9"/>
      <c r="D144" s="9"/>
      <c r="E144" s="9"/>
      <c r="F144" s="9"/>
      <c r="G144" s="9"/>
      <c r="H144" s="10"/>
      <c r="I144" s="11"/>
      <c r="J144" s="11"/>
      <c r="K144" s="11"/>
      <c r="L144" s="11"/>
      <c r="M144" s="11"/>
      <c r="N144" s="11"/>
    </row>
    <row r="145" spans="1:14" x14ac:dyDescent="0.25">
      <c r="A145" s="9"/>
      <c r="B145" s="9"/>
      <c r="C145" s="9"/>
      <c r="D145" s="9"/>
      <c r="E145" s="9"/>
      <c r="F145" s="9"/>
      <c r="G145" s="9"/>
      <c r="H145" s="10"/>
      <c r="I145" s="11"/>
      <c r="J145" s="11"/>
      <c r="K145" s="11"/>
      <c r="L145" s="11"/>
      <c r="M145" s="11"/>
      <c r="N145" s="11"/>
    </row>
    <row r="146" spans="1:14" x14ac:dyDescent="0.25">
      <c r="A146"/>
      <c r="B146"/>
      <c r="C146"/>
      <c r="D146"/>
      <c r="E146"/>
      <c r="F146"/>
      <c r="G146"/>
      <c r="H146"/>
    </row>
    <row r="147" spans="1:14" x14ac:dyDescent="0.25">
      <c r="A147"/>
      <c r="B147"/>
      <c r="C147"/>
      <c r="D147"/>
      <c r="E147"/>
      <c r="F147"/>
      <c r="G147"/>
      <c r="H147"/>
    </row>
    <row r="148" spans="1:14" x14ac:dyDescent="0.25">
      <c r="A148"/>
      <c r="B148"/>
      <c r="C148"/>
      <c r="D148"/>
      <c r="E148"/>
      <c r="F148"/>
      <c r="G148"/>
      <c r="H148"/>
    </row>
    <row r="149" spans="1:14" ht="17.25" customHeight="1" x14ac:dyDescent="0.25">
      <c r="A149"/>
      <c r="B149"/>
      <c r="C149"/>
      <c r="D149"/>
      <c r="E149"/>
      <c r="F149"/>
      <c r="G149"/>
      <c r="H149"/>
    </row>
    <row r="150" spans="1:14" ht="19.5" customHeight="1" x14ac:dyDescent="0.25">
      <c r="A150" s="9"/>
      <c r="B150" s="9"/>
      <c r="C150" s="9"/>
      <c r="D150" s="9"/>
      <c r="E150" s="9"/>
      <c r="F150" s="9"/>
      <c r="G150" s="9"/>
      <c r="H150" s="10"/>
      <c r="I150" s="11"/>
      <c r="J150" s="11"/>
      <c r="K150" s="11"/>
      <c r="L150" s="11"/>
      <c r="M150" s="11"/>
      <c r="N150" s="11"/>
    </row>
    <row r="151" spans="1:14" ht="38.25" customHeight="1" x14ac:dyDescent="0.25"/>
    <row r="152" spans="1:14" ht="3.75" customHeight="1" x14ac:dyDescent="0.25"/>
    <row r="153" spans="1:14" ht="15.75" hidden="1" thickBot="1" x14ac:dyDescent="0.3"/>
    <row r="154" spans="1:14" ht="15.75" hidden="1" thickBot="1" x14ac:dyDescent="0.3"/>
  </sheetData>
  <mergeCells count="61">
    <mergeCell ref="A126:G126"/>
    <mergeCell ref="A72:N72"/>
    <mergeCell ref="A75:A80"/>
    <mergeCell ref="B75:B80"/>
    <mergeCell ref="C75:C80"/>
    <mergeCell ref="A81:A83"/>
    <mergeCell ref="B81:B83"/>
    <mergeCell ref="C81:C83"/>
    <mergeCell ref="A86:A88"/>
    <mergeCell ref="B86:B88"/>
    <mergeCell ref="C86:C88"/>
    <mergeCell ref="A89:G89"/>
    <mergeCell ref="C119:C121"/>
    <mergeCell ref="A96:N96"/>
    <mergeCell ref="A123:A124"/>
    <mergeCell ref="B123:B124"/>
    <mergeCell ref="C123:C124"/>
    <mergeCell ref="A62:A63"/>
    <mergeCell ref="B62:B63"/>
    <mergeCell ref="C62:C63"/>
    <mergeCell ref="A64:G64"/>
    <mergeCell ref="A116:N116"/>
    <mergeCell ref="A109:G109"/>
    <mergeCell ref="A99:A102"/>
    <mergeCell ref="B99:B102"/>
    <mergeCell ref="C99:C102"/>
    <mergeCell ref="A106:A107"/>
    <mergeCell ref="B106:B107"/>
    <mergeCell ref="C106:C107"/>
    <mergeCell ref="A53:A58"/>
    <mergeCell ref="B53:B58"/>
    <mergeCell ref="C53:C58"/>
    <mergeCell ref="A59:A61"/>
    <mergeCell ref="B59:B61"/>
    <mergeCell ref="C59:C61"/>
    <mergeCell ref="A40:A42"/>
    <mergeCell ref="B40:B42"/>
    <mergeCell ref="C40:C42"/>
    <mergeCell ref="A43:G43"/>
    <mergeCell ref="A50:N50"/>
    <mergeCell ref="A7:N7"/>
    <mergeCell ref="A8:N8"/>
    <mergeCell ref="A11:A14"/>
    <mergeCell ref="B11:B14"/>
    <mergeCell ref="C11:C14"/>
    <mergeCell ref="A21:G21"/>
    <mergeCell ref="A119:A121"/>
    <mergeCell ref="B119:B121"/>
    <mergeCell ref="A15:A17"/>
    <mergeCell ref="B15:B17"/>
    <mergeCell ref="C15:C17"/>
    <mergeCell ref="A18:A20"/>
    <mergeCell ref="B18:B20"/>
    <mergeCell ref="C18:C20"/>
    <mergeCell ref="A27:N27"/>
    <mergeCell ref="A30:A35"/>
    <mergeCell ref="B30:B35"/>
    <mergeCell ref="C30:C35"/>
    <mergeCell ref="A36:A38"/>
    <mergeCell ref="B36:B38"/>
    <mergeCell ref="C36:C38"/>
  </mergeCells>
  <pageMargins left="3.937007874015748E-2" right="0.19685039370078741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81"/>
  <sheetViews>
    <sheetView topLeftCell="A165" zoomScale="90" zoomScaleNormal="90" workbookViewId="0">
      <selection activeCell="G177" sqref="G177"/>
    </sheetView>
  </sheetViews>
  <sheetFormatPr defaultRowHeight="15" x14ac:dyDescent="0.2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4" spans="1:14" ht="5.25" customHeight="1" thickBot="1" x14ac:dyDescent="0.3"/>
    <row r="5" spans="1:14" ht="27.75" customHeight="1" x14ac:dyDescent="0.25">
      <c r="A5" s="294" t="s">
        <v>83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6"/>
    </row>
    <row r="6" spans="1:14" x14ac:dyDescent="0.25">
      <c r="A6" s="297" t="s">
        <v>22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9"/>
    </row>
    <row r="7" spans="1:14" ht="54" customHeight="1" x14ac:dyDescent="0.25">
      <c r="A7" s="124" t="s">
        <v>0</v>
      </c>
      <c r="B7" s="126"/>
      <c r="C7" s="126" t="s">
        <v>1</v>
      </c>
      <c r="D7" s="4" t="s">
        <v>2</v>
      </c>
      <c r="E7" s="126" t="s">
        <v>3</v>
      </c>
      <c r="F7" s="126" t="s">
        <v>4</v>
      </c>
      <c r="G7" s="2" t="s">
        <v>5</v>
      </c>
      <c r="H7" s="126" t="s">
        <v>6</v>
      </c>
      <c r="I7" s="126" t="s">
        <v>7</v>
      </c>
      <c r="J7" s="127" t="s">
        <v>8</v>
      </c>
      <c r="K7" s="126" t="s">
        <v>9</v>
      </c>
      <c r="L7" s="126" t="s">
        <v>10</v>
      </c>
      <c r="M7" s="126" t="s">
        <v>11</v>
      </c>
      <c r="N7" s="132" t="s">
        <v>12</v>
      </c>
    </row>
    <row r="8" spans="1:14" ht="15.75" thickBot="1" x14ac:dyDescent="0.3">
      <c r="A8" s="129"/>
      <c r="B8" s="131" t="s">
        <v>13</v>
      </c>
      <c r="C8" s="126" t="s">
        <v>14</v>
      </c>
      <c r="D8" s="4"/>
      <c r="E8" s="131" t="s">
        <v>14</v>
      </c>
      <c r="F8" s="131" t="s">
        <v>14</v>
      </c>
      <c r="G8" s="17" t="s">
        <v>15</v>
      </c>
      <c r="H8" s="131" t="s">
        <v>16</v>
      </c>
      <c r="I8" s="131" t="s">
        <v>14</v>
      </c>
      <c r="J8" s="131" t="s">
        <v>14</v>
      </c>
      <c r="K8" s="131" t="s">
        <v>14</v>
      </c>
      <c r="L8" s="131" t="s">
        <v>14</v>
      </c>
      <c r="M8" s="131"/>
      <c r="N8" s="7"/>
    </row>
    <row r="9" spans="1:14" x14ac:dyDescent="0.25">
      <c r="A9" s="280">
        <v>1</v>
      </c>
      <c r="B9" s="290" t="s">
        <v>81</v>
      </c>
      <c r="C9" s="300">
        <v>250</v>
      </c>
      <c r="D9" s="102" t="s">
        <v>42</v>
      </c>
      <c r="E9" s="141">
        <v>2.5000000000000001E-2</v>
      </c>
      <c r="F9" s="139">
        <v>2.5000000000000001E-2</v>
      </c>
      <c r="G9" s="104">
        <v>38</v>
      </c>
      <c r="H9" s="96">
        <f>G9*E9</f>
        <v>0.95000000000000007</v>
      </c>
      <c r="I9" s="136"/>
      <c r="J9" s="136"/>
      <c r="K9" s="36"/>
      <c r="L9" s="136"/>
      <c r="M9" s="22"/>
      <c r="N9" s="137" t="s">
        <v>17</v>
      </c>
    </row>
    <row r="10" spans="1:14" x14ac:dyDescent="0.25">
      <c r="A10" s="279"/>
      <c r="B10" s="291"/>
      <c r="C10" s="284"/>
      <c r="D10" s="71" t="s">
        <v>19</v>
      </c>
      <c r="E10" s="142">
        <v>0.125</v>
      </c>
      <c r="F10" s="140">
        <v>0.125</v>
      </c>
      <c r="G10" s="105">
        <v>70</v>
      </c>
      <c r="H10" s="95">
        <f t="shared" ref="H10:H11" si="0">G10*E10</f>
        <v>8.75</v>
      </c>
      <c r="I10" s="137"/>
      <c r="J10" s="137"/>
      <c r="K10" s="38"/>
      <c r="L10" s="137"/>
      <c r="M10" s="15"/>
      <c r="N10" s="137"/>
    </row>
    <row r="11" spans="1:14" x14ac:dyDescent="0.25">
      <c r="A11" s="279"/>
      <c r="B11" s="291"/>
      <c r="C11" s="284"/>
      <c r="D11" s="71" t="s">
        <v>39</v>
      </c>
      <c r="E11" s="142">
        <v>5.0000000000000001E-3</v>
      </c>
      <c r="F11" s="140">
        <v>5.0000000000000001E-3</v>
      </c>
      <c r="G11" s="105">
        <v>525</v>
      </c>
      <c r="H11" s="95">
        <f t="shared" si="0"/>
        <v>2.625</v>
      </c>
      <c r="I11" s="137"/>
      <c r="J11" s="137"/>
      <c r="K11" s="38"/>
      <c r="L11" s="137"/>
      <c r="M11" s="15"/>
      <c r="N11" s="137"/>
    </row>
    <row r="12" spans="1:14" x14ac:dyDescent="0.25">
      <c r="A12" s="279"/>
      <c r="B12" s="291"/>
      <c r="C12" s="284"/>
      <c r="D12" s="71" t="s">
        <v>18</v>
      </c>
      <c r="E12" s="142">
        <v>2E-3</v>
      </c>
      <c r="F12" s="140">
        <v>2E-3</v>
      </c>
      <c r="G12" s="105">
        <v>17</v>
      </c>
      <c r="H12" s="95">
        <f t="shared" ref="H12" si="1">G12*E12</f>
        <v>3.4000000000000002E-2</v>
      </c>
      <c r="I12" s="137">
        <v>5.5</v>
      </c>
      <c r="J12" s="137">
        <v>4.8</v>
      </c>
      <c r="K12" s="38">
        <v>19.649999999999999</v>
      </c>
      <c r="L12" s="137">
        <v>145</v>
      </c>
      <c r="M12" s="15" t="s">
        <v>54</v>
      </c>
      <c r="N12" s="137"/>
    </row>
    <row r="13" spans="1:14" x14ac:dyDescent="0.25">
      <c r="A13" s="279"/>
      <c r="B13" s="291"/>
      <c r="C13" s="284"/>
      <c r="D13" s="71"/>
      <c r="E13" s="142"/>
      <c r="F13" s="140"/>
      <c r="G13" s="105"/>
      <c r="H13" s="95"/>
      <c r="I13" s="137"/>
      <c r="J13" s="137"/>
      <c r="K13" s="38"/>
      <c r="L13" s="137"/>
      <c r="M13" s="15"/>
      <c r="N13" s="137"/>
    </row>
    <row r="14" spans="1:14" ht="15.75" thickBot="1" x14ac:dyDescent="0.3">
      <c r="A14" s="279"/>
      <c r="B14" s="291"/>
      <c r="C14" s="284"/>
      <c r="D14" s="71"/>
      <c r="E14" s="142"/>
      <c r="F14" s="140"/>
      <c r="G14" s="105"/>
      <c r="H14" s="95"/>
      <c r="I14" s="137"/>
      <c r="J14" s="137"/>
      <c r="K14" s="38"/>
      <c r="L14" s="137"/>
      <c r="M14" s="15"/>
      <c r="N14" s="137"/>
    </row>
    <row r="15" spans="1:14" x14ac:dyDescent="0.25">
      <c r="A15" s="280">
        <v>2</v>
      </c>
      <c r="B15" s="281" t="s">
        <v>71</v>
      </c>
      <c r="C15" s="283" t="s">
        <v>82</v>
      </c>
      <c r="D15" s="100" t="s">
        <v>23</v>
      </c>
      <c r="E15" s="38">
        <v>0.06</v>
      </c>
      <c r="F15" s="137">
        <v>0.06</v>
      </c>
      <c r="G15" s="88">
        <v>44</v>
      </c>
      <c r="H15" s="81">
        <f>E15*G15</f>
        <v>2.6399999999999997</v>
      </c>
      <c r="I15" s="136">
        <v>5.3</v>
      </c>
      <c r="J15" s="136">
        <v>1.98</v>
      </c>
      <c r="K15" s="36">
        <v>28.02</v>
      </c>
      <c r="L15" s="136">
        <v>159.6</v>
      </c>
      <c r="M15" s="22"/>
      <c r="N15" s="136"/>
    </row>
    <row r="16" spans="1:14" x14ac:dyDescent="0.25">
      <c r="A16" s="279"/>
      <c r="B16" s="282"/>
      <c r="C16" s="284"/>
      <c r="D16" s="100" t="s">
        <v>61</v>
      </c>
      <c r="E16" s="38">
        <v>1.2E-2</v>
      </c>
      <c r="F16" s="137">
        <v>1.2E-2</v>
      </c>
      <c r="G16" s="88">
        <v>590</v>
      </c>
      <c r="H16" s="81">
        <f>E16*G16</f>
        <v>7.08</v>
      </c>
      <c r="I16" s="137">
        <v>3</v>
      </c>
      <c r="J16" s="137">
        <v>2.0499999999999998</v>
      </c>
      <c r="K16" s="38">
        <v>0</v>
      </c>
      <c r="L16" s="137">
        <v>30.48</v>
      </c>
      <c r="M16" s="15"/>
      <c r="N16" s="137"/>
    </row>
    <row r="17" spans="1:14" ht="15.75" thickBot="1" x14ac:dyDescent="0.3">
      <c r="A17" s="270"/>
      <c r="B17" s="271"/>
      <c r="C17" s="285"/>
      <c r="D17" s="101"/>
      <c r="E17" s="39"/>
      <c r="F17" s="138"/>
      <c r="G17" s="62"/>
      <c r="H17" s="90"/>
      <c r="I17" s="138"/>
      <c r="J17" s="138"/>
      <c r="K17" s="39"/>
      <c r="L17" s="138"/>
      <c r="M17" s="26"/>
      <c r="N17" s="138"/>
    </row>
    <row r="18" spans="1:14" x14ac:dyDescent="0.25">
      <c r="A18" s="240">
        <v>3</v>
      </c>
      <c r="B18" s="249" t="s">
        <v>37</v>
      </c>
      <c r="C18" s="288">
        <v>200</v>
      </c>
      <c r="D18" s="100" t="s">
        <v>36</v>
      </c>
      <c r="E18" s="38">
        <v>1E-3</v>
      </c>
      <c r="F18" s="137">
        <v>1E-3</v>
      </c>
      <c r="G18" s="88">
        <v>750</v>
      </c>
      <c r="H18" s="81">
        <f>E18*G18</f>
        <v>0.75</v>
      </c>
      <c r="I18" s="24">
        <v>0.4</v>
      </c>
      <c r="J18" s="137">
        <v>0.2</v>
      </c>
      <c r="K18" s="38">
        <v>21.6</v>
      </c>
      <c r="L18" s="137">
        <v>83.4</v>
      </c>
      <c r="M18" s="15"/>
      <c r="N18" s="137"/>
    </row>
    <row r="19" spans="1:14" ht="15.75" thickBot="1" x14ac:dyDescent="0.3">
      <c r="A19" s="270"/>
      <c r="B19" s="271"/>
      <c r="C19" s="285"/>
      <c r="D19" s="101" t="s">
        <v>33</v>
      </c>
      <c r="E19" s="210">
        <v>0.02</v>
      </c>
      <c r="F19" s="209">
        <v>0.02</v>
      </c>
      <c r="G19" s="62">
        <v>72</v>
      </c>
      <c r="H19" s="90">
        <f>E19*G19</f>
        <v>1.44</v>
      </c>
      <c r="I19" s="24"/>
      <c r="J19" s="137"/>
      <c r="K19" s="38"/>
      <c r="L19" s="137"/>
      <c r="M19" s="15"/>
      <c r="N19" s="137"/>
    </row>
    <row r="20" spans="1:14" ht="15.75" thickBot="1" x14ac:dyDescent="0.3">
      <c r="A20" s="286"/>
      <c r="B20" s="287"/>
      <c r="C20" s="289"/>
      <c r="D20" s="101"/>
      <c r="E20" s="39"/>
      <c r="F20" s="138"/>
      <c r="G20" s="62"/>
      <c r="H20" s="90"/>
      <c r="I20" s="46"/>
      <c r="J20" s="46"/>
      <c r="K20" s="213"/>
      <c r="L20" s="46"/>
      <c r="M20" s="214"/>
      <c r="N20" s="46"/>
    </row>
    <row r="21" spans="1:14" ht="18" customHeight="1" thickBot="1" x14ac:dyDescent="0.3">
      <c r="A21" s="277" t="s">
        <v>21</v>
      </c>
      <c r="B21" s="278"/>
      <c r="C21" s="278"/>
      <c r="D21" s="278"/>
      <c r="E21" s="278"/>
      <c r="F21" s="278"/>
      <c r="G21" s="278"/>
      <c r="H21" s="151">
        <f>SUM(H9:H20)</f>
        <v>24.269000000000002</v>
      </c>
      <c r="I21" s="138">
        <f>SUM(I9:I20)</f>
        <v>14.200000000000001</v>
      </c>
      <c r="J21" s="138">
        <f>SUM(J9:J20)</f>
        <v>9.0299999999999976</v>
      </c>
      <c r="K21" s="26">
        <f>SUM(K9:K20)</f>
        <v>69.27000000000001</v>
      </c>
      <c r="L21" s="138">
        <f>SUM(L9:L20)</f>
        <v>418.48</v>
      </c>
      <c r="M21" s="26"/>
      <c r="N21" s="138"/>
    </row>
    <row r="22" spans="1:14" ht="24.75" customHeight="1" x14ac:dyDescent="0.25">
      <c r="A22" s="9"/>
      <c r="B22" s="9"/>
      <c r="C22" s="9"/>
      <c r="D22" s="9"/>
      <c r="E22" s="9"/>
      <c r="F22" s="9"/>
      <c r="G22" s="9"/>
      <c r="H22" s="175"/>
      <c r="I22" s="15"/>
      <c r="J22" s="15"/>
      <c r="K22" s="15"/>
      <c r="L22" s="15"/>
      <c r="M22" s="15"/>
      <c r="N22" s="15"/>
    </row>
    <row r="23" spans="1:14" ht="24.75" customHeight="1" x14ac:dyDescent="0.25">
      <c r="A23" s="9"/>
      <c r="B23" s="9"/>
      <c r="C23" s="9"/>
      <c r="D23" s="9"/>
      <c r="E23" s="9"/>
      <c r="F23" s="9"/>
      <c r="G23" s="9"/>
      <c r="H23" s="175"/>
      <c r="I23" s="15"/>
      <c r="J23" s="15"/>
      <c r="K23" s="15"/>
      <c r="L23" s="15"/>
      <c r="M23" s="15"/>
      <c r="N23" s="15"/>
    </row>
    <row r="24" spans="1:14" ht="24.75" customHeight="1" x14ac:dyDescent="0.25">
      <c r="A24" s="9"/>
      <c r="B24" s="9"/>
      <c r="C24" s="9"/>
      <c r="D24" s="9"/>
      <c r="E24" s="9"/>
      <c r="F24" s="9"/>
      <c r="G24" s="9"/>
      <c r="H24" s="175"/>
      <c r="I24" s="15"/>
      <c r="J24" s="15"/>
      <c r="K24" s="15"/>
      <c r="L24" s="15"/>
      <c r="M24" s="15"/>
      <c r="N24" s="15"/>
    </row>
    <row r="25" spans="1:14" ht="24.75" customHeight="1" x14ac:dyDescent="0.25">
      <c r="A25" s="9"/>
      <c r="B25" s="9"/>
      <c r="C25" s="9"/>
      <c r="D25" s="9"/>
      <c r="E25" s="9"/>
      <c r="F25" s="9"/>
      <c r="G25" s="9"/>
      <c r="H25" s="175"/>
      <c r="I25" s="15"/>
      <c r="J25" s="15"/>
      <c r="K25" s="15"/>
      <c r="L25" s="15"/>
      <c r="M25" s="15"/>
      <c r="N25" s="15"/>
    </row>
    <row r="26" spans="1:14" ht="24.75" customHeight="1" x14ac:dyDescent="0.25">
      <c r="A26" s="9"/>
      <c r="B26" s="9"/>
      <c r="C26" s="9"/>
      <c r="D26" s="9"/>
      <c r="E26" s="9"/>
      <c r="F26" s="9"/>
      <c r="G26" s="9"/>
      <c r="H26" s="175"/>
      <c r="I26" s="15"/>
      <c r="J26" s="15"/>
      <c r="K26" s="15"/>
      <c r="L26" s="15"/>
      <c r="M26" s="15"/>
      <c r="N26" s="15"/>
    </row>
    <row r="27" spans="1:14" ht="24.75" customHeight="1" x14ac:dyDescent="0.25">
      <c r="A27" s="9"/>
      <c r="B27" s="9"/>
      <c r="C27" s="9"/>
      <c r="D27" s="9"/>
      <c r="E27" s="9"/>
      <c r="F27" s="9"/>
      <c r="G27" s="9"/>
      <c r="H27" s="175"/>
      <c r="I27" s="15"/>
      <c r="J27" s="15"/>
      <c r="K27" s="15"/>
      <c r="L27" s="15"/>
      <c r="M27" s="15"/>
      <c r="N27" s="15"/>
    </row>
    <row r="28" spans="1:14" ht="24.75" customHeight="1" x14ac:dyDescent="0.25">
      <c r="A28" s="9"/>
      <c r="B28" s="9"/>
      <c r="C28" s="9"/>
      <c r="D28" s="9"/>
      <c r="E28" s="9"/>
      <c r="F28" s="9"/>
      <c r="G28" s="9"/>
      <c r="H28" s="175"/>
      <c r="I28" s="15"/>
      <c r="J28" s="15"/>
      <c r="K28" s="15"/>
      <c r="L28" s="15"/>
      <c r="M28" s="15"/>
      <c r="N28" s="15"/>
    </row>
    <row r="29" spans="1:14" ht="24.75" customHeight="1" x14ac:dyDescent="0.25">
      <c r="A29" s="9"/>
      <c r="B29" s="9"/>
      <c r="C29" s="9"/>
      <c r="D29" s="9"/>
      <c r="E29" s="9"/>
      <c r="F29" s="9"/>
      <c r="G29" s="9"/>
      <c r="H29" s="175"/>
      <c r="I29" s="199"/>
      <c r="J29" s="199"/>
      <c r="K29" s="199"/>
      <c r="L29" s="199"/>
      <c r="M29" s="199"/>
      <c r="N29" s="199"/>
    </row>
    <row r="30" spans="1:14" ht="24.75" customHeight="1" x14ac:dyDescent="0.25">
      <c r="A30" s="9"/>
      <c r="B30" s="9"/>
      <c r="C30" s="9"/>
      <c r="D30" s="9"/>
      <c r="E30" s="9"/>
      <c r="F30" s="9"/>
      <c r="G30" s="9"/>
      <c r="H30" s="175"/>
      <c r="I30" s="199"/>
      <c r="J30" s="199"/>
      <c r="K30" s="199"/>
      <c r="L30" s="199"/>
      <c r="M30" s="199"/>
      <c r="N30" s="199"/>
    </row>
    <row r="31" spans="1:14" ht="24.75" customHeight="1" x14ac:dyDescent="0.25">
      <c r="A31" s="9"/>
      <c r="B31" s="9"/>
      <c r="C31" s="9"/>
      <c r="D31" s="9"/>
      <c r="E31" s="9"/>
      <c r="F31" s="9"/>
      <c r="G31" s="9"/>
      <c r="H31" s="175"/>
      <c r="I31" s="15"/>
      <c r="J31" s="15"/>
      <c r="K31" s="15"/>
      <c r="L31" s="15"/>
      <c r="M31" s="15"/>
      <c r="N31" s="15"/>
    </row>
    <row r="32" spans="1:14" ht="20.25" customHeight="1" x14ac:dyDescent="0.25">
      <c r="A32" s="9"/>
      <c r="B32" s="9"/>
      <c r="C32" s="9"/>
      <c r="D32" s="9"/>
      <c r="E32" s="9"/>
      <c r="F32" s="9"/>
      <c r="G32" s="9"/>
      <c r="H32" s="175"/>
      <c r="I32" s="15"/>
      <c r="J32" s="15"/>
      <c r="K32" s="15"/>
      <c r="L32" s="15"/>
      <c r="M32" s="15"/>
      <c r="N32" s="15"/>
    </row>
    <row r="33" spans="1:14" ht="18" customHeight="1" thickBot="1" x14ac:dyDescent="0.3">
      <c r="A33" s="9"/>
      <c r="B33" s="9"/>
      <c r="C33" s="9"/>
      <c r="D33" s="9"/>
      <c r="E33" s="9"/>
      <c r="F33" s="9"/>
      <c r="G33" s="9"/>
      <c r="H33" s="175"/>
      <c r="I33" s="15"/>
      <c r="J33" s="15"/>
      <c r="K33" s="15"/>
      <c r="L33" s="15"/>
      <c r="M33" s="15"/>
      <c r="N33" s="15"/>
    </row>
    <row r="34" spans="1:14" ht="18" customHeight="1" x14ac:dyDescent="0.25">
      <c r="A34" s="292" t="s">
        <v>32</v>
      </c>
      <c r="B34" s="301"/>
      <c r="C34" s="301"/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4"/>
    </row>
    <row r="35" spans="1:14" ht="18.75" customHeight="1" x14ac:dyDescent="0.25">
      <c r="A35" s="153" t="s">
        <v>0</v>
      </c>
      <c r="B35" s="155"/>
      <c r="C35" s="155" t="s">
        <v>1</v>
      </c>
      <c r="D35" s="4" t="s">
        <v>2</v>
      </c>
      <c r="E35" s="155" t="s">
        <v>3</v>
      </c>
      <c r="F35" s="155" t="s">
        <v>4</v>
      </c>
      <c r="G35" s="2" t="s">
        <v>5</v>
      </c>
      <c r="H35" s="155" t="s">
        <v>6</v>
      </c>
      <c r="I35" s="155" t="s">
        <v>7</v>
      </c>
      <c r="J35" s="157" t="s">
        <v>8</v>
      </c>
      <c r="K35" s="155" t="s">
        <v>9</v>
      </c>
      <c r="L35" s="155" t="s">
        <v>10</v>
      </c>
      <c r="M35" s="155" t="s">
        <v>11</v>
      </c>
      <c r="N35" s="162" t="s">
        <v>12</v>
      </c>
    </row>
    <row r="36" spans="1:14" ht="15.75" customHeight="1" thickBot="1" x14ac:dyDescent="0.3">
      <c r="A36" s="159"/>
      <c r="B36" s="161" t="s">
        <v>13</v>
      </c>
      <c r="C36" s="161" t="s">
        <v>14</v>
      </c>
      <c r="D36" s="16"/>
      <c r="E36" s="161" t="s">
        <v>14</v>
      </c>
      <c r="F36" s="161" t="s">
        <v>14</v>
      </c>
      <c r="G36" s="17" t="s">
        <v>15</v>
      </c>
      <c r="H36" s="161" t="s">
        <v>16</v>
      </c>
      <c r="I36" s="161" t="s">
        <v>14</v>
      </c>
      <c r="J36" s="161" t="s">
        <v>14</v>
      </c>
      <c r="K36" s="161" t="s">
        <v>14</v>
      </c>
      <c r="L36" s="161" t="s">
        <v>14</v>
      </c>
      <c r="M36" s="161"/>
      <c r="N36" s="14"/>
    </row>
    <row r="37" spans="1:14" ht="18" customHeight="1" x14ac:dyDescent="0.25">
      <c r="A37" s="292">
        <v>1</v>
      </c>
      <c r="B37" s="283" t="s">
        <v>84</v>
      </c>
      <c r="C37" s="280" t="s">
        <v>85</v>
      </c>
      <c r="D37" s="20"/>
      <c r="E37" s="154"/>
      <c r="F37" s="154"/>
      <c r="G37" s="34"/>
      <c r="H37" s="106"/>
      <c r="I37" s="37"/>
      <c r="J37" s="166"/>
      <c r="K37" s="166"/>
      <c r="L37" s="166"/>
      <c r="M37" s="166"/>
      <c r="N37" s="37"/>
    </row>
    <row r="38" spans="1:14" ht="18" customHeight="1" x14ac:dyDescent="0.25">
      <c r="A38" s="234"/>
      <c r="B38" s="305"/>
      <c r="C38" s="241"/>
      <c r="D38" s="4" t="s">
        <v>86</v>
      </c>
      <c r="E38" s="155">
        <v>0.06</v>
      </c>
      <c r="F38" s="155">
        <v>0.06</v>
      </c>
      <c r="G38" s="13">
        <v>158.33000000000001</v>
      </c>
      <c r="H38" s="60">
        <f>E38*G38</f>
        <v>9.4998000000000005</v>
      </c>
      <c r="I38" s="24">
        <v>12.8</v>
      </c>
      <c r="J38" s="167">
        <v>11.6</v>
      </c>
      <c r="K38" s="167">
        <v>0.7</v>
      </c>
      <c r="L38" s="167">
        <v>158.69999999999999</v>
      </c>
      <c r="M38" s="218" t="s">
        <v>56</v>
      </c>
      <c r="N38" s="24"/>
    </row>
    <row r="39" spans="1:14" ht="18" customHeight="1" x14ac:dyDescent="0.25">
      <c r="A39" s="234"/>
      <c r="B39" s="305"/>
      <c r="C39" s="241"/>
      <c r="D39" s="4" t="s">
        <v>38</v>
      </c>
      <c r="E39" s="155">
        <v>1E-3</v>
      </c>
      <c r="F39" s="155">
        <v>1E-3</v>
      </c>
      <c r="G39" s="13">
        <v>17</v>
      </c>
      <c r="H39" s="60">
        <f>E39*G39</f>
        <v>1.7000000000000001E-2</v>
      </c>
      <c r="I39" s="24"/>
      <c r="J39" s="167"/>
      <c r="K39" s="167"/>
      <c r="L39" s="167"/>
      <c r="M39" s="167"/>
      <c r="N39" s="24"/>
    </row>
    <row r="40" spans="1:14" ht="18" customHeight="1" x14ac:dyDescent="0.25">
      <c r="A40" s="234"/>
      <c r="B40" s="305"/>
      <c r="C40" s="241"/>
      <c r="D40" s="4"/>
      <c r="E40" s="155"/>
      <c r="F40" s="155"/>
      <c r="G40" s="13"/>
      <c r="H40" s="60"/>
      <c r="I40" s="24"/>
      <c r="J40" s="167"/>
      <c r="K40" s="167"/>
      <c r="L40" s="167"/>
      <c r="M40" s="167"/>
      <c r="N40" s="24"/>
    </row>
    <row r="41" spans="1:14" ht="18" customHeight="1" x14ac:dyDescent="0.25">
      <c r="A41" s="234"/>
      <c r="B41" s="305"/>
      <c r="C41" s="241"/>
      <c r="D41" s="16"/>
      <c r="E41" s="193"/>
      <c r="F41" s="193"/>
      <c r="G41" s="51"/>
      <c r="H41" s="201"/>
      <c r="I41" s="24"/>
      <c r="J41" s="167"/>
      <c r="K41" s="167"/>
      <c r="L41" s="167"/>
      <c r="M41" s="167"/>
      <c r="N41" s="24"/>
    </row>
    <row r="42" spans="1:14" ht="18" customHeight="1" thickBot="1" x14ac:dyDescent="0.3">
      <c r="A42" s="200">
        <v>2</v>
      </c>
      <c r="B42" s="197" t="s">
        <v>70</v>
      </c>
      <c r="C42" s="191">
        <v>12</v>
      </c>
      <c r="D42" s="4" t="s">
        <v>70</v>
      </c>
      <c r="E42" s="191">
        <v>0.01</v>
      </c>
      <c r="F42" s="191">
        <v>0.01</v>
      </c>
      <c r="G42" s="13">
        <v>590</v>
      </c>
      <c r="H42" s="13">
        <f t="shared" ref="H42:H44" si="2">E42*G42</f>
        <v>5.9</v>
      </c>
      <c r="I42" s="218">
        <v>3</v>
      </c>
      <c r="J42" s="218">
        <v>2.0499999999999998</v>
      </c>
      <c r="K42" s="222">
        <v>0</v>
      </c>
      <c r="L42" s="218">
        <v>30.48</v>
      </c>
      <c r="M42" s="194"/>
      <c r="N42" s="195"/>
    </row>
    <row r="43" spans="1:14" ht="18" customHeight="1" thickBot="1" x14ac:dyDescent="0.3">
      <c r="A43" s="215">
        <v>3</v>
      </c>
      <c r="B43" s="208" t="s">
        <v>53</v>
      </c>
      <c r="C43" s="208" t="s">
        <v>73</v>
      </c>
      <c r="D43" s="4" t="s">
        <v>23</v>
      </c>
      <c r="E43" s="212">
        <v>0.06</v>
      </c>
      <c r="F43" s="212">
        <v>0.06</v>
      </c>
      <c r="G43" s="13">
        <v>44</v>
      </c>
      <c r="H43" s="60">
        <f t="shared" si="2"/>
        <v>2.6399999999999997</v>
      </c>
      <c r="I43" s="217">
        <v>5.3</v>
      </c>
      <c r="J43" s="217">
        <v>1.98</v>
      </c>
      <c r="K43" s="221">
        <v>28.02</v>
      </c>
      <c r="L43" s="217">
        <v>159.6</v>
      </c>
      <c r="M43" s="206"/>
      <c r="N43" s="207"/>
    </row>
    <row r="44" spans="1:14" ht="20.25" customHeight="1" thickBot="1" x14ac:dyDescent="0.3">
      <c r="A44" s="192"/>
      <c r="B44" s="208"/>
      <c r="C44" s="208"/>
      <c r="D44" s="58" t="s">
        <v>39</v>
      </c>
      <c r="E44" s="33">
        <v>0.01</v>
      </c>
      <c r="F44" s="33">
        <v>0.01</v>
      </c>
      <c r="G44" s="32">
        <v>525</v>
      </c>
      <c r="H44" s="48">
        <f t="shared" si="2"/>
        <v>5.25</v>
      </c>
      <c r="I44" s="162">
        <v>0.08</v>
      </c>
      <c r="J44" s="226">
        <v>7.25</v>
      </c>
      <c r="K44" s="194">
        <v>0.13</v>
      </c>
      <c r="L44" s="194">
        <v>66.099999999999994</v>
      </c>
      <c r="M44" s="194"/>
      <c r="N44" s="195"/>
    </row>
    <row r="45" spans="1:14" ht="15.75" customHeight="1" x14ac:dyDescent="0.25">
      <c r="A45" s="292">
        <v>4</v>
      </c>
      <c r="B45" s="281" t="s">
        <v>37</v>
      </c>
      <c r="C45" s="281" t="s">
        <v>24</v>
      </c>
      <c r="D45" s="20" t="s">
        <v>36</v>
      </c>
      <c r="E45" s="154">
        <v>1E-3</v>
      </c>
      <c r="F45" s="154">
        <v>1E-3</v>
      </c>
      <c r="G45" s="21">
        <v>750</v>
      </c>
      <c r="H45" s="34">
        <f t="shared" ref="H45:H46" si="3">G45*E45</f>
        <v>0.75</v>
      </c>
      <c r="I45" s="223">
        <v>0.4</v>
      </c>
      <c r="J45" s="224">
        <v>0.2</v>
      </c>
      <c r="K45" s="225">
        <v>21.6</v>
      </c>
      <c r="L45" s="224">
        <v>83.4</v>
      </c>
      <c r="M45" s="226" t="s">
        <v>58</v>
      </c>
      <c r="N45" s="195"/>
    </row>
    <row r="46" spans="1:14" ht="15.75" thickBot="1" x14ac:dyDescent="0.3">
      <c r="A46" s="293"/>
      <c r="B46" s="287"/>
      <c r="C46" s="287"/>
      <c r="D46" s="25" t="s">
        <v>33</v>
      </c>
      <c r="E46" s="156">
        <v>1.4999999999999999E-2</v>
      </c>
      <c r="F46" s="156">
        <v>1.4999999999999999E-2</v>
      </c>
      <c r="G46" s="6">
        <v>72</v>
      </c>
      <c r="H46" s="35">
        <f t="shared" si="3"/>
        <v>1.08</v>
      </c>
      <c r="I46" s="39"/>
      <c r="J46" s="168"/>
      <c r="K46" s="26"/>
      <c r="L46" s="168"/>
      <c r="M46" s="27"/>
      <c r="N46" s="27"/>
    </row>
    <row r="47" spans="1:14" ht="15.75" thickBot="1" x14ac:dyDescent="0.3">
      <c r="A47" s="171"/>
      <c r="B47" s="172"/>
      <c r="C47" s="172"/>
      <c r="D47" s="67"/>
      <c r="E47" s="172"/>
      <c r="F47" s="172"/>
      <c r="G47" s="68"/>
      <c r="H47" s="69"/>
      <c r="I47" s="107"/>
      <c r="J47" s="107"/>
      <c r="K47" s="107"/>
      <c r="L47" s="107"/>
      <c r="M47" s="107"/>
      <c r="N47" s="108"/>
    </row>
    <row r="48" spans="1:14" ht="15.75" customHeight="1" thickBot="1" x14ac:dyDescent="0.3">
      <c r="A48" s="277" t="s">
        <v>21</v>
      </c>
      <c r="B48" s="278"/>
      <c r="C48" s="278"/>
      <c r="D48" s="278"/>
      <c r="E48" s="278"/>
      <c r="F48" s="278"/>
      <c r="G48" s="278"/>
      <c r="H48" s="151">
        <f>SUM(H37:H47)</f>
        <v>25.136800000000001</v>
      </c>
      <c r="I48" s="168">
        <f>SUM(I37:I47)</f>
        <v>21.58</v>
      </c>
      <c r="J48" s="168">
        <f>SUM(J37:J47)</f>
        <v>23.08</v>
      </c>
      <c r="K48" s="168">
        <f>SUM(K37:K47)</f>
        <v>50.45</v>
      </c>
      <c r="L48" s="168">
        <f>SUM(L37:L47)</f>
        <v>498.28</v>
      </c>
      <c r="M48" s="168"/>
      <c r="N48" s="27"/>
    </row>
    <row r="49" spans="7:8" x14ac:dyDescent="0.25">
      <c r="G49"/>
      <c r="H49"/>
    </row>
    <row r="50" spans="7:8" x14ac:dyDescent="0.25">
      <c r="G50"/>
      <c r="H50"/>
    </row>
    <row r="51" spans="7:8" ht="15" customHeight="1" x14ac:dyDescent="0.25">
      <c r="G51"/>
      <c r="H51"/>
    </row>
    <row r="52" spans="7:8" ht="15" customHeight="1" x14ac:dyDescent="0.25">
      <c r="G52"/>
      <c r="H52"/>
    </row>
    <row r="53" spans="7:8" ht="15" customHeight="1" x14ac:dyDescent="0.25">
      <c r="G53"/>
      <c r="H53"/>
    </row>
    <row r="54" spans="7:8" ht="15" customHeight="1" x14ac:dyDescent="0.25">
      <c r="G54"/>
      <c r="H54"/>
    </row>
    <row r="55" spans="7:8" x14ac:dyDescent="0.25">
      <c r="G55"/>
      <c r="H55"/>
    </row>
    <row r="57" spans="7:8" x14ac:dyDescent="0.25">
      <c r="G57"/>
      <c r="H57"/>
    </row>
    <row r="58" spans="7:8" x14ac:dyDescent="0.25">
      <c r="G58"/>
      <c r="H58"/>
    </row>
    <row r="59" spans="7:8" x14ac:dyDescent="0.25">
      <c r="G59"/>
      <c r="H59"/>
    </row>
    <row r="66" spans="1:14" ht="1.5" customHeight="1" thickBot="1" x14ac:dyDescent="0.3"/>
    <row r="67" spans="1:14" ht="15.75" hidden="1" thickBot="1" x14ac:dyDescent="0.3"/>
    <row r="68" spans="1:14" ht="13.5" hidden="1" customHeight="1" thickBot="1" x14ac:dyDescent="0.3"/>
    <row r="69" spans="1:14" ht="15.75" hidden="1" thickBot="1" x14ac:dyDescent="0.3"/>
    <row r="70" spans="1:14" ht="4.5" hidden="1" customHeight="1" thickBot="1" x14ac:dyDescent="0.3"/>
    <row r="71" spans="1:14" ht="15.75" hidden="1" thickBot="1" x14ac:dyDescent="0.3"/>
    <row r="72" spans="1:14" ht="15.75" hidden="1" thickBot="1" x14ac:dyDescent="0.3"/>
    <row r="73" spans="1:14" ht="19.5" customHeight="1" x14ac:dyDescent="0.25">
      <c r="A73" s="292" t="s">
        <v>25</v>
      </c>
      <c r="B73" s="301"/>
      <c r="C73" s="301"/>
      <c r="D73" s="301"/>
      <c r="E73" s="301"/>
      <c r="F73" s="301"/>
      <c r="G73" s="301"/>
      <c r="H73" s="301"/>
      <c r="I73" s="302"/>
      <c r="J73" s="302"/>
      <c r="K73" s="302"/>
      <c r="L73" s="302"/>
      <c r="M73" s="302"/>
      <c r="N73" s="303"/>
    </row>
    <row r="74" spans="1:14" ht="54" customHeight="1" x14ac:dyDescent="0.25">
      <c r="A74" s="124" t="s">
        <v>0</v>
      </c>
      <c r="B74" s="126"/>
      <c r="C74" s="126" t="s">
        <v>1</v>
      </c>
      <c r="D74" s="4" t="s">
        <v>2</v>
      </c>
      <c r="E74" s="126" t="s">
        <v>3</v>
      </c>
      <c r="F74" s="126" t="s">
        <v>4</v>
      </c>
      <c r="G74" s="2" t="s">
        <v>5</v>
      </c>
      <c r="H74" s="126" t="s">
        <v>6</v>
      </c>
      <c r="I74" s="126" t="s">
        <v>7</v>
      </c>
      <c r="J74" s="127" t="s">
        <v>8</v>
      </c>
      <c r="K74" s="126" t="s">
        <v>9</v>
      </c>
      <c r="L74" s="126" t="s">
        <v>10</v>
      </c>
      <c r="M74" s="126" t="s">
        <v>11</v>
      </c>
      <c r="N74" s="132" t="s">
        <v>12</v>
      </c>
    </row>
    <row r="75" spans="1:14" ht="15.75" thickBot="1" x14ac:dyDescent="0.3">
      <c r="A75" s="129"/>
      <c r="B75" s="131" t="s">
        <v>13</v>
      </c>
      <c r="C75" s="131" t="s">
        <v>14</v>
      </c>
      <c r="D75" s="16"/>
      <c r="E75" s="131" t="s">
        <v>14</v>
      </c>
      <c r="F75" s="131" t="s">
        <v>14</v>
      </c>
      <c r="G75" s="17" t="s">
        <v>15</v>
      </c>
      <c r="H75" s="131" t="s">
        <v>16</v>
      </c>
      <c r="I75" s="131" t="s">
        <v>14</v>
      </c>
      <c r="J75" s="131" t="s">
        <v>14</v>
      </c>
      <c r="K75" s="131" t="s">
        <v>14</v>
      </c>
      <c r="L75" s="131" t="s">
        <v>14</v>
      </c>
      <c r="M75" s="131"/>
      <c r="N75" s="14"/>
    </row>
    <row r="76" spans="1:14" x14ac:dyDescent="0.25">
      <c r="A76" s="280">
        <v>1</v>
      </c>
      <c r="B76" s="290" t="s">
        <v>59</v>
      </c>
      <c r="C76" s="281">
        <v>200</v>
      </c>
      <c r="D76" s="20" t="s">
        <v>52</v>
      </c>
      <c r="E76" s="125">
        <v>0.05</v>
      </c>
      <c r="F76" s="125">
        <v>0.05</v>
      </c>
      <c r="G76" s="21">
        <v>55</v>
      </c>
      <c r="H76" s="34">
        <f>G76*E76</f>
        <v>2.75</v>
      </c>
      <c r="I76" s="109">
        <v>6.3</v>
      </c>
      <c r="J76" s="109">
        <v>6</v>
      </c>
      <c r="K76" s="110">
        <v>33</v>
      </c>
      <c r="L76" s="109">
        <v>210</v>
      </c>
      <c r="M76" s="37" t="s">
        <v>62</v>
      </c>
      <c r="N76" s="37" t="s">
        <v>17</v>
      </c>
    </row>
    <row r="77" spans="1:14" x14ac:dyDescent="0.25">
      <c r="A77" s="279"/>
      <c r="B77" s="291"/>
      <c r="C77" s="282"/>
      <c r="D77" s="4" t="s">
        <v>19</v>
      </c>
      <c r="E77" s="126">
        <v>0.105</v>
      </c>
      <c r="F77" s="126">
        <v>0.105</v>
      </c>
      <c r="G77" s="2">
        <v>70</v>
      </c>
      <c r="H77" s="13">
        <f t="shared" ref="H77:H87" si="4">G77*E77</f>
        <v>7.35</v>
      </c>
      <c r="I77" s="111"/>
      <c r="J77" s="111"/>
      <c r="K77" s="112"/>
      <c r="L77" s="111"/>
      <c r="M77" s="112"/>
      <c r="N77" s="12"/>
    </row>
    <row r="78" spans="1:14" x14ac:dyDescent="0.25">
      <c r="A78" s="279"/>
      <c r="B78" s="291"/>
      <c r="C78" s="282"/>
      <c r="D78" s="4" t="s">
        <v>39</v>
      </c>
      <c r="E78" s="126">
        <v>5.0000000000000001E-3</v>
      </c>
      <c r="F78" s="126">
        <v>5.0000000000000001E-3</v>
      </c>
      <c r="G78" s="2">
        <v>525</v>
      </c>
      <c r="H78" s="13">
        <f t="shared" si="4"/>
        <v>2.625</v>
      </c>
      <c r="I78" s="111"/>
      <c r="J78" s="111"/>
      <c r="K78" s="112"/>
      <c r="L78" s="111"/>
      <c r="M78" s="112"/>
      <c r="N78" s="12"/>
    </row>
    <row r="79" spans="1:14" x14ac:dyDescent="0.25">
      <c r="A79" s="279"/>
      <c r="B79" s="291"/>
      <c r="C79" s="282"/>
      <c r="D79" s="4" t="s">
        <v>38</v>
      </c>
      <c r="E79" s="126">
        <v>2E-3</v>
      </c>
      <c r="F79" s="126">
        <v>2E-3</v>
      </c>
      <c r="G79" s="2">
        <v>17</v>
      </c>
      <c r="H79" s="13">
        <f t="shared" si="4"/>
        <v>3.4000000000000002E-2</v>
      </c>
      <c r="I79" s="111"/>
      <c r="J79" s="111"/>
      <c r="K79" s="112"/>
      <c r="L79" s="111"/>
      <c r="M79" s="112"/>
      <c r="N79" s="12"/>
    </row>
    <row r="80" spans="1:14" x14ac:dyDescent="0.25">
      <c r="A80" s="279"/>
      <c r="B80" s="291"/>
      <c r="C80" s="282"/>
      <c r="D80" s="4"/>
      <c r="E80" s="126"/>
      <c r="F80" s="126"/>
      <c r="G80" s="2"/>
      <c r="H80" s="13"/>
      <c r="I80" s="111"/>
      <c r="J80" s="111"/>
      <c r="K80" s="112"/>
      <c r="L80" s="111"/>
      <c r="M80" s="112"/>
      <c r="N80" s="12"/>
    </row>
    <row r="81" spans="1:14" ht="15.75" thickBot="1" x14ac:dyDescent="0.3">
      <c r="A81" s="279"/>
      <c r="B81" s="291"/>
      <c r="C81" s="282"/>
      <c r="D81" s="4"/>
      <c r="E81" s="126"/>
      <c r="F81" s="126"/>
      <c r="G81" s="2"/>
      <c r="H81" s="13"/>
      <c r="I81" s="111"/>
      <c r="J81" s="111"/>
      <c r="K81" s="112"/>
      <c r="L81" s="111"/>
      <c r="M81" s="112"/>
      <c r="N81" s="12"/>
    </row>
    <row r="82" spans="1:14" ht="15.75" thickBot="1" x14ac:dyDescent="0.3">
      <c r="A82" s="280">
        <v>2</v>
      </c>
      <c r="B82" s="281" t="s">
        <v>69</v>
      </c>
      <c r="C82" s="281">
        <v>60</v>
      </c>
      <c r="D82" s="20"/>
      <c r="E82" s="125"/>
      <c r="F82" s="125"/>
      <c r="G82" s="21"/>
      <c r="H82" s="34"/>
      <c r="I82" s="136"/>
      <c r="J82" s="136"/>
      <c r="K82" s="36"/>
      <c r="L82" s="136"/>
      <c r="M82" s="22"/>
      <c r="N82" s="43"/>
    </row>
    <row r="83" spans="1:14" x14ac:dyDescent="0.25">
      <c r="A83" s="279"/>
      <c r="B83" s="282"/>
      <c r="C83" s="282"/>
      <c r="D83" s="4" t="s">
        <v>23</v>
      </c>
      <c r="E83" s="126">
        <v>0.06</v>
      </c>
      <c r="F83" s="126">
        <v>0.06</v>
      </c>
      <c r="G83" s="2">
        <v>44</v>
      </c>
      <c r="H83" s="13">
        <f t="shared" si="4"/>
        <v>2.6399999999999997</v>
      </c>
      <c r="I83" s="217">
        <v>5.3</v>
      </c>
      <c r="J83" s="217">
        <v>1.98</v>
      </c>
      <c r="K83" s="221">
        <v>28.02</v>
      </c>
      <c r="L83" s="217">
        <v>159.6</v>
      </c>
      <c r="M83" s="15" t="s">
        <v>35</v>
      </c>
      <c r="N83" s="52"/>
    </row>
    <row r="84" spans="1:14" ht="15.75" thickBot="1" x14ac:dyDescent="0.3">
      <c r="A84" s="270"/>
      <c r="B84" s="271"/>
      <c r="C84" s="271"/>
      <c r="D84" s="16"/>
      <c r="E84" s="131"/>
      <c r="F84" s="131"/>
      <c r="G84" s="17"/>
      <c r="H84" s="13">
        <f t="shared" si="4"/>
        <v>0</v>
      </c>
      <c r="I84" s="138"/>
      <c r="J84" s="138"/>
      <c r="K84" s="39"/>
      <c r="L84" s="138"/>
      <c r="M84" s="26"/>
      <c r="N84" s="53"/>
    </row>
    <row r="85" spans="1:14" ht="25.5" customHeight="1" thickBot="1" x14ac:dyDescent="0.3">
      <c r="A85" s="28">
        <v>3</v>
      </c>
      <c r="B85" s="29" t="s">
        <v>60</v>
      </c>
      <c r="C85" s="29">
        <v>10</v>
      </c>
      <c r="D85" s="30" t="s">
        <v>61</v>
      </c>
      <c r="E85" s="29">
        <v>1.2999999999999999E-2</v>
      </c>
      <c r="F85" s="29">
        <v>1.2999999999999999E-2</v>
      </c>
      <c r="G85" s="31">
        <v>590</v>
      </c>
      <c r="H85" s="13">
        <f t="shared" si="4"/>
        <v>7.67</v>
      </c>
      <c r="I85" s="218">
        <v>3</v>
      </c>
      <c r="J85" s="218">
        <v>2.0499999999999998</v>
      </c>
      <c r="K85" s="222">
        <v>0</v>
      </c>
      <c r="L85" s="218">
        <v>30.48</v>
      </c>
      <c r="M85" s="114"/>
      <c r="N85" s="50"/>
    </row>
    <row r="86" spans="1:14" x14ac:dyDescent="0.25">
      <c r="A86" s="267">
        <v>4</v>
      </c>
      <c r="B86" s="269" t="s">
        <v>37</v>
      </c>
      <c r="C86" s="269" t="s">
        <v>24</v>
      </c>
      <c r="D86" s="18" t="s">
        <v>36</v>
      </c>
      <c r="E86" s="130">
        <v>1E-3</v>
      </c>
      <c r="F86" s="130">
        <v>1E-3</v>
      </c>
      <c r="G86" s="19">
        <v>750</v>
      </c>
      <c r="H86" s="48">
        <f t="shared" si="4"/>
        <v>0.75</v>
      </c>
      <c r="I86" s="111"/>
      <c r="J86" s="111"/>
      <c r="K86" s="112"/>
      <c r="L86" s="111"/>
      <c r="M86" s="112"/>
      <c r="N86" s="12"/>
    </row>
    <row r="87" spans="1:14" x14ac:dyDescent="0.25">
      <c r="A87" s="279"/>
      <c r="B87" s="282"/>
      <c r="C87" s="282"/>
      <c r="D87" s="4" t="s">
        <v>33</v>
      </c>
      <c r="E87" s="126">
        <v>1.4999999999999999E-2</v>
      </c>
      <c r="F87" s="126">
        <v>1.4999999999999999E-2</v>
      </c>
      <c r="G87" s="2">
        <v>72</v>
      </c>
      <c r="H87" s="13">
        <f t="shared" si="4"/>
        <v>1.08</v>
      </c>
      <c r="I87" s="145">
        <v>0.4</v>
      </c>
      <c r="J87" s="145">
        <v>0.2</v>
      </c>
      <c r="K87" s="146">
        <v>21.6</v>
      </c>
      <c r="L87" s="145">
        <v>83.4</v>
      </c>
      <c r="M87" s="112" t="s">
        <v>49</v>
      </c>
      <c r="N87" s="12"/>
    </row>
    <row r="88" spans="1:14" ht="15.75" thickBot="1" x14ac:dyDescent="0.3">
      <c r="A88" s="279"/>
      <c r="B88" s="282"/>
      <c r="C88" s="282"/>
      <c r="D88" s="4"/>
      <c r="E88" s="126"/>
      <c r="F88" s="126"/>
      <c r="G88" s="2"/>
      <c r="H88" s="13"/>
      <c r="I88" s="111"/>
      <c r="J88" s="111"/>
      <c r="K88" s="112"/>
      <c r="L88" s="111"/>
      <c r="M88" s="112"/>
      <c r="N88" s="12"/>
    </row>
    <row r="89" spans="1:14" ht="15.75" thickBot="1" x14ac:dyDescent="0.3">
      <c r="A89" s="277" t="s">
        <v>21</v>
      </c>
      <c r="B89" s="278"/>
      <c r="C89" s="278"/>
      <c r="D89" s="278"/>
      <c r="E89" s="278"/>
      <c r="F89" s="278"/>
      <c r="G89" s="278"/>
      <c r="H89" s="151">
        <f>SUM(H76:H88)</f>
        <v>24.899000000000001</v>
      </c>
      <c r="I89" s="113">
        <f>SUM(I76:I88)</f>
        <v>15</v>
      </c>
      <c r="J89" s="113">
        <f>SUM(J76:J88)</f>
        <v>10.23</v>
      </c>
      <c r="K89" s="114">
        <f>SUM(K76:K88)</f>
        <v>82.62</v>
      </c>
      <c r="L89" s="113">
        <v>560.39</v>
      </c>
      <c r="M89" s="114"/>
      <c r="N89" s="50"/>
    </row>
    <row r="90" spans="1:14" x14ac:dyDescent="0.25">
      <c r="A90" s="9"/>
      <c r="B90" s="9"/>
      <c r="C90" s="9"/>
      <c r="D90" s="9"/>
      <c r="E90" s="9"/>
      <c r="F90" s="9"/>
      <c r="G90" s="9"/>
      <c r="H90" s="10"/>
      <c r="I90" s="11"/>
      <c r="J90" s="11"/>
      <c r="K90" s="11"/>
      <c r="L90" s="11"/>
      <c r="M90" s="11"/>
      <c r="N90" s="11"/>
    </row>
    <row r="91" spans="1:14" x14ac:dyDescent="0.25">
      <c r="A91" s="9"/>
      <c r="B91" s="9"/>
      <c r="C91" s="9"/>
      <c r="D91" s="9"/>
      <c r="E91" s="9"/>
      <c r="F91" s="9"/>
      <c r="G91" s="9"/>
      <c r="H91" s="10"/>
      <c r="I91" s="11"/>
      <c r="J91" s="11"/>
      <c r="K91" s="11"/>
      <c r="L91" s="11"/>
      <c r="M91" s="11"/>
      <c r="N91" s="11"/>
    </row>
    <row r="92" spans="1:14" x14ac:dyDescent="0.25">
      <c r="A92" s="9"/>
      <c r="B92" s="9"/>
      <c r="C92" s="9"/>
      <c r="D92" s="9"/>
      <c r="E92" s="9"/>
      <c r="F92" s="9"/>
      <c r="G92" s="9"/>
      <c r="H92" s="10"/>
      <c r="I92" s="11"/>
      <c r="J92" s="11"/>
      <c r="K92" s="11"/>
      <c r="L92" s="11"/>
      <c r="M92" s="11"/>
      <c r="N92" s="11"/>
    </row>
    <row r="93" spans="1:14" x14ac:dyDescent="0.25">
      <c r="A93" s="9"/>
      <c r="B93" s="9"/>
      <c r="C93" s="9"/>
      <c r="D93" s="9"/>
      <c r="E93" s="9"/>
      <c r="F93" s="9"/>
      <c r="G93" s="9"/>
      <c r="H93" s="10"/>
      <c r="I93" s="11"/>
      <c r="J93" s="11"/>
      <c r="K93" s="11"/>
      <c r="L93" s="11"/>
      <c r="M93" s="11"/>
      <c r="N93" s="11"/>
    </row>
    <row r="94" spans="1:14" x14ac:dyDescent="0.25">
      <c r="A94" s="9"/>
      <c r="B94" s="9"/>
      <c r="C94" s="9"/>
      <c r="D94" s="9"/>
      <c r="E94" s="9"/>
      <c r="F94" s="9"/>
      <c r="G94" s="9"/>
      <c r="H94" s="10"/>
      <c r="I94" s="11"/>
      <c r="J94" s="11"/>
      <c r="K94" s="11"/>
      <c r="L94" s="11"/>
      <c r="M94" s="11"/>
      <c r="N94" s="11"/>
    </row>
    <row r="95" spans="1:14" x14ac:dyDescent="0.25">
      <c r="A95" s="9"/>
      <c r="B95" s="9"/>
      <c r="C95" s="9"/>
      <c r="D95" s="9"/>
      <c r="E95" s="9"/>
      <c r="F95" s="9"/>
      <c r="G95" s="9"/>
      <c r="H95" s="10"/>
      <c r="I95" s="11"/>
      <c r="J95" s="11"/>
      <c r="K95" s="11"/>
      <c r="L95" s="11"/>
      <c r="M95" s="11"/>
      <c r="N95" s="11"/>
    </row>
    <row r="96" spans="1:14" x14ac:dyDescent="0.25">
      <c r="A96" s="9"/>
      <c r="B96" s="9"/>
      <c r="C96" s="9"/>
      <c r="D96" s="9"/>
      <c r="E96" s="9"/>
      <c r="F96" s="9"/>
      <c r="G96" s="9"/>
      <c r="H96" s="10"/>
      <c r="I96" s="11"/>
      <c r="J96" s="11"/>
      <c r="K96" s="11"/>
      <c r="L96" s="11"/>
      <c r="M96" s="11"/>
      <c r="N96" s="11"/>
    </row>
    <row r="97" spans="1:14" x14ac:dyDescent="0.25">
      <c r="A97" s="9"/>
      <c r="B97" s="9"/>
      <c r="C97" s="9"/>
      <c r="D97" s="9"/>
      <c r="E97" s="9"/>
      <c r="F97" s="9"/>
      <c r="G97" s="9"/>
      <c r="H97" s="10"/>
      <c r="I97" s="11"/>
      <c r="J97" s="11"/>
      <c r="K97" s="11"/>
      <c r="L97" s="11"/>
      <c r="M97" s="11"/>
      <c r="N97" s="11"/>
    </row>
    <row r="98" spans="1:14" x14ac:dyDescent="0.25">
      <c r="A98" s="9"/>
      <c r="B98" s="9"/>
      <c r="C98" s="9"/>
      <c r="D98" s="9"/>
      <c r="E98" s="9"/>
      <c r="F98" s="9"/>
      <c r="G98" s="9"/>
      <c r="H98" s="10"/>
      <c r="I98" s="11"/>
      <c r="J98" s="11"/>
      <c r="K98" s="11"/>
      <c r="L98" s="11"/>
      <c r="M98" s="11"/>
      <c r="N98" s="11"/>
    </row>
    <row r="99" spans="1:14" x14ac:dyDescent="0.25">
      <c r="A99" s="9"/>
      <c r="B99" s="9"/>
      <c r="C99" s="9"/>
      <c r="D99" s="9"/>
      <c r="E99" s="9"/>
      <c r="F99" s="9"/>
      <c r="G99" s="9"/>
      <c r="H99" s="10"/>
      <c r="I99" s="11"/>
      <c r="J99" s="11"/>
      <c r="K99" s="11"/>
      <c r="L99" s="11"/>
      <c r="M99" s="11"/>
      <c r="N99" s="11"/>
    </row>
    <row r="100" spans="1:14" x14ac:dyDescent="0.25">
      <c r="A100" s="9"/>
      <c r="B100" s="9"/>
      <c r="C100" s="9"/>
      <c r="D100" s="9"/>
      <c r="E100" s="9"/>
      <c r="F100" s="9"/>
      <c r="G100" s="9"/>
      <c r="H100" s="10"/>
      <c r="I100" s="11"/>
      <c r="J100" s="11"/>
      <c r="K100" s="11"/>
      <c r="L100" s="11"/>
      <c r="M100" s="11"/>
      <c r="N100" s="11"/>
    </row>
    <row r="101" spans="1:14" x14ac:dyDescent="0.25">
      <c r="A101" s="9"/>
      <c r="B101" s="9"/>
      <c r="C101" s="9"/>
      <c r="D101" s="9"/>
      <c r="E101" s="9"/>
      <c r="F101" s="9"/>
      <c r="G101" s="9"/>
      <c r="H101" s="10"/>
      <c r="I101" s="11"/>
      <c r="J101" s="11"/>
      <c r="K101" s="11"/>
      <c r="L101" s="11"/>
      <c r="M101" s="11"/>
      <c r="N101" s="11"/>
    </row>
    <row r="102" spans="1:14" x14ac:dyDescent="0.25">
      <c r="A102" s="9"/>
      <c r="B102" s="9"/>
      <c r="C102" s="9"/>
      <c r="D102" s="9"/>
      <c r="E102" s="9"/>
      <c r="F102" s="9"/>
      <c r="G102" s="9"/>
      <c r="H102" s="10"/>
      <c r="I102" s="11"/>
      <c r="J102" s="11"/>
      <c r="K102" s="11"/>
      <c r="L102" s="11"/>
      <c r="M102" s="11"/>
      <c r="N102" s="11"/>
    </row>
    <row r="103" spans="1:14" x14ac:dyDescent="0.25">
      <c r="A103" s="9"/>
      <c r="B103" s="9"/>
      <c r="C103" s="9"/>
      <c r="D103" s="9"/>
      <c r="E103" s="9"/>
      <c r="F103" s="9"/>
      <c r="G103" s="9"/>
      <c r="H103" s="10"/>
      <c r="I103" s="11"/>
      <c r="J103" s="11"/>
      <c r="K103" s="11"/>
      <c r="L103" s="11"/>
      <c r="M103" s="11"/>
      <c r="N103" s="11"/>
    </row>
    <row r="104" spans="1:14" x14ac:dyDescent="0.25">
      <c r="A104" s="9"/>
      <c r="B104" s="9"/>
      <c r="C104" s="9"/>
      <c r="D104" s="9"/>
      <c r="E104" s="9"/>
      <c r="F104" s="9"/>
      <c r="G104" s="9"/>
      <c r="H104" s="10"/>
      <c r="I104" s="11"/>
      <c r="J104" s="11"/>
      <c r="K104" s="11"/>
      <c r="L104" s="11"/>
      <c r="M104" s="11"/>
      <c r="N104" s="11"/>
    </row>
    <row r="105" spans="1:14" ht="15.75" thickBot="1" x14ac:dyDescent="0.3">
      <c r="A105" s="9"/>
      <c r="B105" s="9"/>
      <c r="C105" s="9"/>
      <c r="D105" s="9"/>
      <c r="E105" s="9"/>
      <c r="F105" s="9"/>
      <c r="G105" s="9"/>
      <c r="H105" s="10"/>
      <c r="I105" s="11"/>
      <c r="J105" s="11"/>
      <c r="K105" s="11"/>
      <c r="L105" s="11"/>
      <c r="M105" s="11"/>
      <c r="N105" s="11"/>
    </row>
    <row r="106" spans="1:14" ht="25.5" customHeight="1" x14ac:dyDescent="0.25">
      <c r="A106" s="292" t="s">
        <v>26</v>
      </c>
      <c r="B106" s="301"/>
      <c r="C106" s="301"/>
      <c r="D106" s="301"/>
      <c r="E106" s="301"/>
      <c r="F106" s="301"/>
      <c r="G106" s="301"/>
      <c r="H106" s="301"/>
      <c r="I106" s="302"/>
      <c r="J106" s="302"/>
      <c r="K106" s="302"/>
      <c r="L106" s="302"/>
      <c r="M106" s="302"/>
      <c r="N106" s="303"/>
    </row>
    <row r="107" spans="1:14" ht="68.25" customHeight="1" x14ac:dyDescent="0.25">
      <c r="A107" s="124" t="s">
        <v>0</v>
      </c>
      <c r="B107" s="126"/>
      <c r="C107" s="126" t="s">
        <v>1</v>
      </c>
      <c r="D107" s="4" t="s">
        <v>2</v>
      </c>
      <c r="E107" s="126" t="s">
        <v>3</v>
      </c>
      <c r="F107" s="126" t="s">
        <v>4</v>
      </c>
      <c r="G107" s="2" t="s">
        <v>5</v>
      </c>
      <c r="H107" s="126" t="s">
        <v>6</v>
      </c>
      <c r="I107" s="126" t="s">
        <v>7</v>
      </c>
      <c r="J107" s="127" t="s">
        <v>8</v>
      </c>
      <c r="K107" s="126" t="s">
        <v>9</v>
      </c>
      <c r="L107" s="126" t="s">
        <v>10</v>
      </c>
      <c r="M107" s="126" t="s">
        <v>11</v>
      </c>
      <c r="N107" s="132" t="s">
        <v>12</v>
      </c>
    </row>
    <row r="108" spans="1:14" ht="15.75" thickBot="1" x14ac:dyDescent="0.3">
      <c r="A108" s="129"/>
      <c r="B108" s="131" t="s">
        <v>13</v>
      </c>
      <c r="C108" s="131" t="s">
        <v>14</v>
      </c>
      <c r="D108" s="16"/>
      <c r="E108" s="131" t="s">
        <v>14</v>
      </c>
      <c r="F108" s="131" t="s">
        <v>14</v>
      </c>
      <c r="G108" s="17" t="s">
        <v>15</v>
      </c>
      <c r="H108" s="131" t="s">
        <v>16</v>
      </c>
      <c r="I108" s="131" t="s">
        <v>14</v>
      </c>
      <c r="J108" s="131" t="s">
        <v>14</v>
      </c>
      <c r="K108" s="131" t="s">
        <v>14</v>
      </c>
      <c r="L108" s="131" t="s">
        <v>14</v>
      </c>
      <c r="M108" s="131"/>
      <c r="N108" s="14"/>
    </row>
    <row r="109" spans="1:14" ht="15" customHeight="1" x14ac:dyDescent="0.25">
      <c r="A109" s="280">
        <v>1</v>
      </c>
      <c r="B109" s="290" t="s">
        <v>91</v>
      </c>
      <c r="C109" s="281">
        <v>150</v>
      </c>
      <c r="D109" s="72" t="s">
        <v>55</v>
      </c>
      <c r="E109" s="63">
        <v>2</v>
      </c>
      <c r="F109" s="21">
        <v>2</v>
      </c>
      <c r="G109" s="21">
        <v>9.5</v>
      </c>
      <c r="H109" s="34">
        <f>G109*E109</f>
        <v>19</v>
      </c>
      <c r="I109" s="73"/>
      <c r="J109" s="74"/>
      <c r="K109" s="75"/>
      <c r="L109" s="74"/>
      <c r="M109" s="76"/>
      <c r="N109" s="75"/>
    </row>
    <row r="110" spans="1:14" ht="13.5" customHeight="1" x14ac:dyDescent="0.25">
      <c r="A110" s="279"/>
      <c r="B110" s="291"/>
      <c r="C110" s="282"/>
      <c r="D110" s="86" t="s">
        <v>41</v>
      </c>
      <c r="E110" s="94">
        <v>3.0000000000000001E-3</v>
      </c>
      <c r="F110" s="17">
        <v>3.0000000000000001E-3</v>
      </c>
      <c r="G110" s="17">
        <v>130</v>
      </c>
      <c r="H110" s="51">
        <f t="shared" ref="H110:H112" si="5">G110*E110</f>
        <v>0.39</v>
      </c>
      <c r="I110" s="78"/>
      <c r="J110" s="79"/>
      <c r="K110" s="80"/>
      <c r="L110" s="79"/>
      <c r="M110" s="80"/>
      <c r="N110" s="80"/>
    </row>
    <row r="111" spans="1:14" ht="15" customHeight="1" x14ac:dyDescent="0.25">
      <c r="A111" s="279"/>
      <c r="B111" s="291"/>
      <c r="C111" s="282"/>
      <c r="D111" s="77" t="s">
        <v>19</v>
      </c>
      <c r="E111" s="8">
        <v>0.01</v>
      </c>
      <c r="F111" s="2">
        <v>0.01</v>
      </c>
      <c r="G111" s="2">
        <v>70</v>
      </c>
      <c r="H111" s="2">
        <f t="shared" si="5"/>
        <v>0.70000000000000007</v>
      </c>
      <c r="I111" s="227">
        <v>10.6</v>
      </c>
      <c r="J111" s="228">
        <v>11.7</v>
      </c>
      <c r="K111" s="229">
        <v>0.6</v>
      </c>
      <c r="L111" s="228">
        <v>154</v>
      </c>
      <c r="M111" s="229" t="s">
        <v>43</v>
      </c>
      <c r="N111" s="81" t="s">
        <v>17</v>
      </c>
    </row>
    <row r="112" spans="1:14" ht="14.25" customHeight="1" x14ac:dyDescent="0.25">
      <c r="A112" s="279"/>
      <c r="B112" s="291"/>
      <c r="C112" s="282"/>
      <c r="D112" s="86" t="s">
        <v>38</v>
      </c>
      <c r="E112" s="94">
        <v>2E-3</v>
      </c>
      <c r="F112" s="17">
        <v>2E-3</v>
      </c>
      <c r="G112" s="17">
        <v>17</v>
      </c>
      <c r="H112" s="51">
        <f t="shared" si="5"/>
        <v>3.4000000000000002E-2</v>
      </c>
      <c r="I112" s="78"/>
      <c r="J112" s="79"/>
      <c r="K112" s="80"/>
      <c r="L112" s="79"/>
      <c r="M112" s="80"/>
      <c r="N112" s="80"/>
    </row>
    <row r="113" spans="1:14" ht="12" customHeight="1" x14ac:dyDescent="0.25">
      <c r="A113" s="279"/>
      <c r="B113" s="291"/>
      <c r="C113" s="282"/>
      <c r="D113" s="86"/>
      <c r="E113" s="94"/>
      <c r="F113" s="17"/>
      <c r="G113" s="17"/>
      <c r="H113" s="51"/>
      <c r="I113" s="78"/>
      <c r="J113" s="79"/>
      <c r="K113" s="80"/>
      <c r="L113" s="79"/>
      <c r="M113" s="80"/>
      <c r="N113" s="80"/>
    </row>
    <row r="114" spans="1:14" ht="13.5" customHeight="1" thickBot="1" x14ac:dyDescent="0.3">
      <c r="A114" s="279"/>
      <c r="B114" s="291"/>
      <c r="C114" s="282"/>
      <c r="D114" s="77"/>
      <c r="E114" s="8"/>
      <c r="F114" s="2"/>
      <c r="G114" s="2"/>
      <c r="H114" s="13"/>
      <c r="I114" s="78"/>
      <c r="J114" s="79"/>
      <c r="K114" s="80"/>
      <c r="L114" s="79"/>
      <c r="M114" s="80"/>
      <c r="N114" s="80"/>
    </row>
    <row r="115" spans="1:14" ht="15.75" hidden="1" customHeight="1" thickBot="1" x14ac:dyDescent="0.3">
      <c r="A115" s="138"/>
      <c r="B115" s="190"/>
      <c r="C115" s="189"/>
      <c r="D115" s="86" t="s">
        <v>44</v>
      </c>
      <c r="E115" s="94">
        <v>3.0000000000000001E-3</v>
      </c>
      <c r="F115" s="17">
        <v>2E-3</v>
      </c>
      <c r="G115" s="17">
        <v>12</v>
      </c>
      <c r="H115" s="51">
        <f t="shared" ref="H115:H119" si="6">G115*E115</f>
        <v>3.6000000000000004E-2</v>
      </c>
      <c r="I115" s="87"/>
      <c r="J115" s="88"/>
      <c r="K115" s="81"/>
      <c r="L115" s="88"/>
      <c r="M115" s="81"/>
      <c r="N115" s="81"/>
    </row>
    <row r="116" spans="1:14" ht="24" customHeight="1" thickBot="1" x14ac:dyDescent="0.3">
      <c r="A116" s="198">
        <v>2</v>
      </c>
      <c r="B116" s="212" t="s">
        <v>69</v>
      </c>
      <c r="C116" s="193">
        <v>70</v>
      </c>
      <c r="D116" s="86" t="s">
        <v>23</v>
      </c>
      <c r="E116" s="94">
        <v>7.0000000000000007E-2</v>
      </c>
      <c r="F116" s="17">
        <v>7.0000000000000007E-2</v>
      </c>
      <c r="G116" s="17">
        <v>44</v>
      </c>
      <c r="H116" s="51">
        <f>G116*E116</f>
        <v>3.08</v>
      </c>
      <c r="I116" s="47">
        <v>6.23</v>
      </c>
      <c r="J116" s="47">
        <v>2.31</v>
      </c>
      <c r="K116" s="103">
        <v>32.69</v>
      </c>
      <c r="L116" s="103">
        <v>186.2</v>
      </c>
      <c r="M116" s="17" t="s">
        <v>35</v>
      </c>
      <c r="N116" s="202"/>
    </row>
    <row r="117" spans="1:14" ht="24" customHeight="1" thickBot="1" x14ac:dyDescent="0.3">
      <c r="A117" s="191"/>
      <c r="B117" s="196"/>
      <c r="C117" s="191"/>
      <c r="D117" s="77"/>
      <c r="E117" s="203"/>
      <c r="F117" s="8"/>
      <c r="G117" s="95"/>
      <c r="H117" s="2"/>
      <c r="I117" s="42"/>
      <c r="J117" s="44"/>
      <c r="K117" s="42"/>
      <c r="L117" s="42"/>
      <c r="M117" s="21"/>
      <c r="N117" s="92"/>
    </row>
    <row r="118" spans="1:14" x14ac:dyDescent="0.25">
      <c r="A118" s="267">
        <v>3</v>
      </c>
      <c r="B118" s="269" t="s">
        <v>37</v>
      </c>
      <c r="C118" s="269" t="s">
        <v>24</v>
      </c>
      <c r="D118" s="93" t="s">
        <v>63</v>
      </c>
      <c r="E118" s="66">
        <v>1E-3</v>
      </c>
      <c r="F118" s="19">
        <v>1E-3</v>
      </c>
      <c r="G118" s="19">
        <v>750</v>
      </c>
      <c r="H118" s="48">
        <f t="shared" si="6"/>
        <v>0.75</v>
      </c>
      <c r="I118" s="78"/>
      <c r="J118" s="79"/>
      <c r="K118" s="80"/>
      <c r="L118" s="79"/>
      <c r="M118" s="80"/>
      <c r="N118" s="80"/>
    </row>
    <row r="119" spans="1:14" x14ac:dyDescent="0.25">
      <c r="A119" s="279"/>
      <c r="B119" s="282"/>
      <c r="C119" s="282"/>
      <c r="D119" s="77" t="s">
        <v>40</v>
      </c>
      <c r="E119" s="8">
        <v>1.4999999999999999E-2</v>
      </c>
      <c r="F119" s="2">
        <v>1.4999999999999999E-2</v>
      </c>
      <c r="G119" s="2">
        <v>72</v>
      </c>
      <c r="H119" s="13">
        <f t="shared" si="6"/>
        <v>1.08</v>
      </c>
      <c r="I119" s="145">
        <v>0.4</v>
      </c>
      <c r="J119" s="145">
        <v>0.2</v>
      </c>
      <c r="K119" s="146">
        <v>21.6</v>
      </c>
      <c r="L119" s="145">
        <v>83.4</v>
      </c>
      <c r="M119" s="112" t="s">
        <v>49</v>
      </c>
      <c r="N119" s="80"/>
    </row>
    <row r="120" spans="1:14" ht="14.25" customHeight="1" thickBot="1" x14ac:dyDescent="0.3">
      <c r="A120" s="286"/>
      <c r="B120" s="287"/>
      <c r="C120" s="287"/>
      <c r="D120" s="82"/>
      <c r="E120" s="64"/>
      <c r="F120" s="6"/>
      <c r="G120" s="6"/>
      <c r="H120" s="35"/>
      <c r="I120" s="83"/>
      <c r="J120" s="84"/>
      <c r="K120" s="85"/>
      <c r="L120" s="84"/>
      <c r="M120" s="85"/>
      <c r="N120" s="85"/>
    </row>
    <row r="121" spans="1:14" ht="20.25" customHeight="1" thickBot="1" x14ac:dyDescent="0.3">
      <c r="A121" s="277" t="s">
        <v>21</v>
      </c>
      <c r="B121" s="278"/>
      <c r="C121" s="278"/>
      <c r="D121" s="278"/>
      <c r="E121" s="278"/>
      <c r="F121" s="278"/>
      <c r="G121" s="278"/>
      <c r="H121" s="151">
        <f>SUM(H109:H120)</f>
        <v>25.07</v>
      </c>
      <c r="I121" s="54">
        <f>SUM(I109:I120)</f>
        <v>17.229999999999997</v>
      </c>
      <c r="J121" s="57">
        <f>SUM(J109:J120)</f>
        <v>14.209999999999999</v>
      </c>
      <c r="K121" s="54">
        <f>SUM(K109:K120)</f>
        <v>54.89</v>
      </c>
      <c r="L121" s="53">
        <f>SUM(L109:L120)</f>
        <v>423.6</v>
      </c>
      <c r="M121" s="49"/>
      <c r="N121" s="49"/>
    </row>
    <row r="122" spans="1:14" ht="27.75" customHeight="1" x14ac:dyDescent="0.25">
      <c r="A122" s="9"/>
      <c r="B122" s="9"/>
      <c r="C122" s="9"/>
      <c r="D122" s="9"/>
      <c r="E122" s="9"/>
      <c r="F122" s="9"/>
      <c r="G122" s="9"/>
      <c r="H122" s="175"/>
      <c r="I122" s="11"/>
      <c r="J122" s="11"/>
      <c r="K122" s="11"/>
      <c r="L122" s="11"/>
      <c r="M122" s="11"/>
      <c r="N122" s="11"/>
    </row>
    <row r="123" spans="1:14" ht="27.75" customHeight="1" x14ac:dyDescent="0.25">
      <c r="A123" s="9"/>
      <c r="B123" s="9"/>
      <c r="C123" s="9"/>
      <c r="D123" s="9"/>
      <c r="E123" s="9"/>
      <c r="F123" s="9"/>
      <c r="G123" s="9"/>
      <c r="H123" s="175"/>
      <c r="I123" s="11"/>
      <c r="J123" s="11"/>
      <c r="K123" s="11"/>
      <c r="L123" s="11"/>
      <c r="M123" s="11"/>
      <c r="N123" s="11"/>
    </row>
    <row r="124" spans="1:14" ht="27.75" customHeight="1" x14ac:dyDescent="0.25">
      <c r="A124" s="9"/>
      <c r="B124" s="9"/>
      <c r="C124" s="9"/>
      <c r="D124" s="9"/>
      <c r="E124" s="9"/>
      <c r="F124" s="9"/>
      <c r="G124" s="9"/>
      <c r="H124" s="175"/>
      <c r="I124" s="11"/>
      <c r="J124" s="11"/>
      <c r="K124" s="11"/>
      <c r="L124" s="11"/>
      <c r="M124" s="11"/>
      <c r="N124" s="11"/>
    </row>
    <row r="125" spans="1:14" ht="27.75" customHeight="1" x14ac:dyDescent="0.25">
      <c r="A125" s="9"/>
      <c r="B125" s="9"/>
      <c r="C125" s="9"/>
      <c r="D125" s="9"/>
      <c r="E125" s="9"/>
      <c r="F125" s="9"/>
      <c r="G125" s="9"/>
      <c r="H125" s="175"/>
      <c r="I125" s="11"/>
      <c r="J125" s="11"/>
      <c r="K125" s="11"/>
      <c r="L125" s="11"/>
      <c r="M125" s="11"/>
      <c r="N125" s="11"/>
    </row>
    <row r="126" spans="1:14" ht="27.75" customHeight="1" x14ac:dyDescent="0.25">
      <c r="A126" s="9"/>
      <c r="B126" s="9"/>
      <c r="C126" s="9"/>
      <c r="D126" s="9"/>
      <c r="E126" s="9"/>
      <c r="F126" s="9"/>
      <c r="G126" s="9"/>
      <c r="H126" s="175"/>
      <c r="I126" s="11"/>
      <c r="J126" s="11"/>
      <c r="K126" s="11"/>
      <c r="L126" s="11"/>
      <c r="M126" s="11"/>
      <c r="N126" s="11"/>
    </row>
    <row r="127" spans="1:14" ht="27.75" customHeight="1" x14ac:dyDescent="0.25">
      <c r="A127" s="9"/>
      <c r="B127" s="9"/>
      <c r="C127" s="9"/>
      <c r="D127" s="9"/>
      <c r="E127" s="9"/>
      <c r="F127" s="9"/>
      <c r="G127" s="9"/>
      <c r="H127" s="175"/>
      <c r="I127" s="11"/>
      <c r="J127" s="11"/>
      <c r="K127" s="11"/>
      <c r="L127" s="11"/>
      <c r="M127" s="11"/>
      <c r="N127" s="11"/>
    </row>
    <row r="128" spans="1:14" x14ac:dyDescent="0.25">
      <c r="A128"/>
      <c r="B128"/>
      <c r="C128"/>
      <c r="D128"/>
      <c r="E128"/>
      <c r="F128"/>
      <c r="G128"/>
      <c r="H128"/>
    </row>
    <row r="129" spans="1:14" x14ac:dyDescent="0.25">
      <c r="A129"/>
      <c r="B129"/>
      <c r="C129"/>
      <c r="D129"/>
      <c r="E129"/>
      <c r="F129"/>
      <c r="G129"/>
      <c r="H129"/>
    </row>
    <row r="130" spans="1:14" x14ac:dyDescent="0.25">
      <c r="A130"/>
      <c r="B130"/>
      <c r="C130"/>
      <c r="D130"/>
      <c r="E130"/>
      <c r="F130"/>
      <c r="G130"/>
      <c r="H130"/>
    </row>
    <row r="131" spans="1:14" ht="17.25" customHeight="1" thickBot="1" x14ac:dyDescent="0.3">
      <c r="A131"/>
      <c r="B131"/>
      <c r="C131"/>
      <c r="D131"/>
      <c r="E131"/>
      <c r="F131"/>
      <c r="G131"/>
      <c r="H131"/>
    </row>
    <row r="132" spans="1:14" x14ac:dyDescent="0.25">
      <c r="A132" s="292" t="s">
        <v>27</v>
      </c>
      <c r="B132" s="301"/>
      <c r="C132" s="301"/>
      <c r="D132" s="301"/>
      <c r="E132" s="301"/>
      <c r="F132" s="301"/>
      <c r="G132" s="301"/>
      <c r="H132" s="301"/>
      <c r="I132" s="302"/>
      <c r="J132" s="302"/>
      <c r="K132" s="302"/>
      <c r="L132" s="302"/>
      <c r="M132" s="302"/>
      <c r="N132" s="303"/>
    </row>
    <row r="133" spans="1:14" ht="54" customHeight="1" x14ac:dyDescent="0.25">
      <c r="A133" s="124" t="s">
        <v>0</v>
      </c>
      <c r="B133" s="126"/>
      <c r="C133" s="126" t="s">
        <v>1</v>
      </c>
      <c r="D133" s="4" t="s">
        <v>2</v>
      </c>
      <c r="E133" s="126" t="s">
        <v>3</v>
      </c>
      <c r="F133" s="126" t="s">
        <v>4</v>
      </c>
      <c r="G133" s="2" t="s">
        <v>5</v>
      </c>
      <c r="H133" s="126" t="s">
        <v>6</v>
      </c>
      <c r="I133" s="126" t="s">
        <v>7</v>
      </c>
      <c r="J133" s="127" t="s">
        <v>8</v>
      </c>
      <c r="K133" s="126" t="s">
        <v>9</v>
      </c>
      <c r="L133" s="126" t="s">
        <v>10</v>
      </c>
      <c r="M133" s="126" t="s">
        <v>11</v>
      </c>
      <c r="N133" s="132" t="s">
        <v>12</v>
      </c>
    </row>
    <row r="134" spans="1:14" ht="15.75" thickBot="1" x14ac:dyDescent="0.3">
      <c r="A134" s="129"/>
      <c r="B134" s="131" t="s">
        <v>13</v>
      </c>
      <c r="C134" s="131" t="s">
        <v>14</v>
      </c>
      <c r="D134" s="16"/>
      <c r="E134" s="131" t="s">
        <v>14</v>
      </c>
      <c r="F134" s="131" t="s">
        <v>14</v>
      </c>
      <c r="G134" s="17" t="s">
        <v>15</v>
      </c>
      <c r="H134" s="131" t="s">
        <v>16</v>
      </c>
      <c r="I134" s="131" t="s">
        <v>14</v>
      </c>
      <c r="J134" s="131" t="s">
        <v>14</v>
      </c>
      <c r="K134" s="131" t="s">
        <v>14</v>
      </c>
      <c r="L134" s="131" t="s">
        <v>14</v>
      </c>
      <c r="M134" s="131"/>
      <c r="N134" s="14"/>
    </row>
    <row r="135" spans="1:14" ht="15.75" thickBot="1" x14ac:dyDescent="0.3">
      <c r="A135" s="280">
        <v>1</v>
      </c>
      <c r="B135" s="290" t="s">
        <v>64</v>
      </c>
      <c r="C135" s="281" t="s">
        <v>47</v>
      </c>
      <c r="D135" s="20" t="s">
        <v>45</v>
      </c>
      <c r="E135" s="125">
        <v>0.05</v>
      </c>
      <c r="F135" s="125">
        <v>0.05</v>
      </c>
      <c r="G135" s="21">
        <v>90</v>
      </c>
      <c r="H135" s="34">
        <f>E135*G135</f>
        <v>4.5</v>
      </c>
      <c r="I135" s="43"/>
      <c r="J135" s="55"/>
      <c r="K135" s="43"/>
      <c r="L135" s="43"/>
      <c r="M135" s="37"/>
      <c r="N135" s="37" t="s">
        <v>17</v>
      </c>
    </row>
    <row r="136" spans="1:14" ht="15.75" thickBot="1" x14ac:dyDescent="0.3">
      <c r="A136" s="279"/>
      <c r="B136" s="291"/>
      <c r="C136" s="282"/>
      <c r="D136" s="4" t="s">
        <v>33</v>
      </c>
      <c r="E136" s="126">
        <v>0.01</v>
      </c>
      <c r="F136" s="126">
        <v>0.01</v>
      </c>
      <c r="G136" s="2">
        <v>72</v>
      </c>
      <c r="H136" s="34">
        <f t="shared" ref="H136:H141" si="7">E136*G136</f>
        <v>0.72</v>
      </c>
      <c r="I136" s="52"/>
      <c r="J136" s="56"/>
      <c r="K136" s="52"/>
      <c r="L136" s="52"/>
      <c r="M136" s="12"/>
      <c r="N136" s="12"/>
    </row>
    <row r="137" spans="1:14" ht="15.75" thickBot="1" x14ac:dyDescent="0.3">
      <c r="A137" s="279"/>
      <c r="B137" s="291"/>
      <c r="C137" s="282"/>
      <c r="D137" s="4" t="s">
        <v>39</v>
      </c>
      <c r="E137" s="126">
        <v>1.4999999999999999E-2</v>
      </c>
      <c r="F137" s="126">
        <v>1.4999999999999999E-2</v>
      </c>
      <c r="G137" s="2">
        <v>525</v>
      </c>
      <c r="H137" s="34">
        <f t="shared" si="7"/>
        <v>7.875</v>
      </c>
      <c r="I137" s="52">
        <v>7</v>
      </c>
      <c r="J137" s="56">
        <v>12.2</v>
      </c>
      <c r="K137" s="52">
        <v>37</v>
      </c>
      <c r="L137" s="52">
        <v>288</v>
      </c>
      <c r="M137" s="12" t="s">
        <v>48</v>
      </c>
      <c r="N137" s="12"/>
    </row>
    <row r="138" spans="1:14" ht="15.75" thickBot="1" x14ac:dyDescent="0.3">
      <c r="A138" s="279"/>
      <c r="B138" s="291"/>
      <c r="C138" s="282"/>
      <c r="D138" s="4" t="s">
        <v>19</v>
      </c>
      <c r="E138" s="126">
        <v>0.1</v>
      </c>
      <c r="F138" s="126">
        <v>0.1</v>
      </c>
      <c r="G138" s="2">
        <v>70</v>
      </c>
      <c r="H138" s="34">
        <f t="shared" si="7"/>
        <v>7</v>
      </c>
      <c r="I138" s="52"/>
      <c r="J138" s="56"/>
      <c r="K138" s="52"/>
      <c r="L138" s="52"/>
      <c r="M138" s="12"/>
      <c r="N138" s="12"/>
    </row>
    <row r="139" spans="1:14" ht="15.75" thickBot="1" x14ac:dyDescent="0.3">
      <c r="A139" s="279"/>
      <c r="B139" s="291"/>
      <c r="C139" s="282"/>
      <c r="D139" s="4" t="s">
        <v>44</v>
      </c>
      <c r="E139" s="126">
        <v>1E-3</v>
      </c>
      <c r="F139" s="126">
        <v>1E-3</v>
      </c>
      <c r="G139" s="2">
        <v>17</v>
      </c>
      <c r="H139" s="34">
        <f t="shared" si="7"/>
        <v>1.7000000000000001E-2</v>
      </c>
      <c r="I139" s="52"/>
      <c r="J139" s="56"/>
      <c r="K139" s="52"/>
      <c r="L139" s="52"/>
      <c r="M139" s="12"/>
      <c r="N139" s="12"/>
    </row>
    <row r="140" spans="1:14" ht="15.75" thickBot="1" x14ac:dyDescent="0.3">
      <c r="A140" s="128"/>
      <c r="B140" s="147"/>
      <c r="C140" s="130"/>
      <c r="D140" s="18"/>
      <c r="E140" s="130"/>
      <c r="F140" s="130"/>
      <c r="G140" s="19"/>
      <c r="H140" s="34">
        <f t="shared" si="7"/>
        <v>0</v>
      </c>
      <c r="I140" s="52"/>
      <c r="J140" s="56"/>
      <c r="K140" s="52"/>
      <c r="L140" s="52"/>
      <c r="M140" s="12"/>
      <c r="N140" s="12"/>
    </row>
    <row r="141" spans="1:14" ht="25.5" customHeight="1" x14ac:dyDescent="0.25">
      <c r="A141" s="133">
        <v>2</v>
      </c>
      <c r="B141" s="134" t="s">
        <v>46</v>
      </c>
      <c r="C141" s="211">
        <v>70</v>
      </c>
      <c r="D141" s="148" t="s">
        <v>23</v>
      </c>
      <c r="E141" s="134">
        <v>7.0000000000000007E-2</v>
      </c>
      <c r="F141" s="134">
        <v>7.0000000000000007E-2</v>
      </c>
      <c r="G141" s="99">
        <v>44</v>
      </c>
      <c r="H141" s="34">
        <f t="shared" si="7"/>
        <v>3.08</v>
      </c>
      <c r="I141" s="47">
        <v>6.23</v>
      </c>
      <c r="J141" s="47">
        <v>2.31</v>
      </c>
      <c r="K141" s="103">
        <v>32.69</v>
      </c>
      <c r="L141" s="103">
        <v>186.2</v>
      </c>
      <c r="M141" s="17" t="s">
        <v>35</v>
      </c>
      <c r="N141" s="23"/>
    </row>
    <row r="142" spans="1:14" ht="18" customHeight="1" x14ac:dyDescent="0.25">
      <c r="A142" s="270">
        <v>3</v>
      </c>
      <c r="B142" s="282" t="s">
        <v>37</v>
      </c>
      <c r="C142" s="269" t="s">
        <v>24</v>
      </c>
      <c r="D142" s="77" t="s">
        <v>63</v>
      </c>
      <c r="E142" s="8">
        <v>1E-3</v>
      </c>
      <c r="F142" s="2">
        <v>1E-3</v>
      </c>
      <c r="G142" s="2">
        <v>750</v>
      </c>
      <c r="H142" s="48">
        <f t="shared" ref="H142:H143" si="8">G142*E142</f>
        <v>0.75</v>
      </c>
      <c r="I142" s="78"/>
      <c r="J142" s="79"/>
      <c r="K142" s="80"/>
      <c r="L142" s="79"/>
      <c r="M142" s="80"/>
      <c r="N142" s="12"/>
    </row>
    <row r="143" spans="1:14" ht="15.75" customHeight="1" thickBot="1" x14ac:dyDescent="0.3">
      <c r="A143" s="286"/>
      <c r="B143" s="282"/>
      <c r="C143" s="282"/>
      <c r="D143" s="77" t="s">
        <v>40</v>
      </c>
      <c r="E143" s="8">
        <v>1.4999999999999999E-2</v>
      </c>
      <c r="F143" s="2">
        <v>1.4999999999999999E-2</v>
      </c>
      <c r="G143" s="2">
        <v>72</v>
      </c>
      <c r="H143" s="13">
        <f t="shared" si="8"/>
        <v>1.08</v>
      </c>
      <c r="I143" s="145">
        <v>0.4</v>
      </c>
      <c r="J143" s="145">
        <v>0.2</v>
      </c>
      <c r="K143" s="146">
        <v>21.6</v>
      </c>
      <c r="L143" s="145">
        <v>83.4</v>
      </c>
      <c r="M143" s="112" t="s">
        <v>49</v>
      </c>
      <c r="N143" s="49"/>
    </row>
    <row r="144" spans="1:14" ht="27.75" customHeight="1" thickBot="1" x14ac:dyDescent="0.3">
      <c r="A144" s="135"/>
      <c r="B144" s="282"/>
      <c r="C144" s="287"/>
      <c r="D144" s="82"/>
      <c r="E144" s="64"/>
      <c r="F144" s="6"/>
      <c r="G144" s="6"/>
      <c r="H144" s="35"/>
      <c r="I144" s="83"/>
      <c r="J144" s="84"/>
      <c r="K144" s="85"/>
      <c r="L144" s="84"/>
      <c r="M144" s="85"/>
      <c r="N144" s="49"/>
    </row>
    <row r="145" spans="1:14" ht="33.75" customHeight="1" thickBot="1" x14ac:dyDescent="0.3">
      <c r="A145" s="277" t="s">
        <v>21</v>
      </c>
      <c r="B145" s="278"/>
      <c r="C145" s="278"/>
      <c r="D145" s="278"/>
      <c r="E145" s="278"/>
      <c r="F145" s="278"/>
      <c r="G145" s="278"/>
      <c r="H145" s="152">
        <f>SUM(H135:H144)</f>
        <v>25.021999999999998</v>
      </c>
      <c r="I145" s="53">
        <f>SUM(I136:I144)</f>
        <v>13.63</v>
      </c>
      <c r="J145" s="57">
        <f>SUM(J135:J144)</f>
        <v>14.709999999999999</v>
      </c>
      <c r="K145" s="53">
        <f>SUM(K135:K144)</f>
        <v>91.289999999999992</v>
      </c>
      <c r="L145" s="53">
        <f>SUM(L135:L144)</f>
        <v>557.6</v>
      </c>
      <c r="M145" s="49"/>
      <c r="N145" s="49"/>
    </row>
    <row r="146" spans="1:14" ht="25.5" customHeight="1" x14ac:dyDescent="0.25">
      <c r="A146" s="9"/>
      <c r="B146" s="9"/>
      <c r="C146" s="9"/>
      <c r="D146" s="9"/>
      <c r="E146" s="9"/>
      <c r="F146" s="9"/>
      <c r="G146" s="9"/>
      <c r="H146" s="178"/>
      <c r="I146" s="11"/>
      <c r="J146" s="11"/>
      <c r="K146" s="11"/>
      <c r="L146" s="11"/>
      <c r="M146" s="11"/>
      <c r="N146" s="11"/>
    </row>
    <row r="147" spans="1:14" ht="14.25" customHeight="1" x14ac:dyDescent="0.25">
      <c r="A147" s="9"/>
      <c r="B147" s="9"/>
      <c r="C147" s="9"/>
      <c r="D147" s="9"/>
      <c r="E147" s="9"/>
      <c r="F147" s="9"/>
      <c r="G147" s="9"/>
      <c r="H147" s="178"/>
      <c r="I147" s="11"/>
      <c r="J147" s="11"/>
      <c r="K147" s="11"/>
      <c r="L147" s="11"/>
      <c r="M147" s="11"/>
      <c r="N147" s="11"/>
    </row>
    <row r="148" spans="1:14" ht="16.5" customHeight="1" x14ac:dyDescent="0.25">
      <c r="A148" s="9"/>
      <c r="B148" s="9"/>
      <c r="C148" s="9"/>
      <c r="D148" s="9"/>
      <c r="E148" s="9"/>
      <c r="F148" s="9"/>
      <c r="G148" s="9"/>
      <c r="H148" s="178"/>
      <c r="I148" s="11"/>
      <c r="J148" s="11"/>
      <c r="K148" s="11"/>
      <c r="L148" s="11"/>
      <c r="M148" s="11"/>
      <c r="N148" s="11"/>
    </row>
    <row r="149" spans="1:14" ht="10.5" customHeight="1" x14ac:dyDescent="0.25">
      <c r="A149" s="9"/>
      <c r="B149" s="9"/>
      <c r="C149" s="9"/>
      <c r="D149" s="9"/>
      <c r="E149" s="9"/>
      <c r="F149" s="9"/>
      <c r="G149" s="9"/>
      <c r="H149" s="178"/>
      <c r="I149" s="11"/>
      <c r="J149" s="11"/>
      <c r="K149" s="11"/>
      <c r="L149" s="11"/>
      <c r="M149" s="11"/>
      <c r="N149" s="11"/>
    </row>
    <row r="150" spans="1:14" ht="10.5" customHeight="1" x14ac:dyDescent="0.25">
      <c r="A150" s="9"/>
      <c r="B150" s="9"/>
      <c r="C150" s="9"/>
      <c r="D150" s="9"/>
      <c r="E150" s="9"/>
      <c r="F150" s="9"/>
      <c r="G150" s="9"/>
      <c r="H150" s="178"/>
      <c r="I150" s="11"/>
      <c r="J150" s="11"/>
      <c r="K150" s="11"/>
      <c r="L150" s="11"/>
      <c r="M150" s="11"/>
      <c r="N150" s="11"/>
    </row>
    <row r="151" spans="1:14" ht="10.5" customHeight="1" x14ac:dyDescent="0.25">
      <c r="A151" s="9"/>
      <c r="B151" s="9"/>
      <c r="C151" s="9"/>
      <c r="D151" s="9"/>
      <c r="E151" s="9"/>
      <c r="F151" s="9"/>
      <c r="G151" s="9"/>
      <c r="H151" s="178"/>
      <c r="I151" s="11"/>
      <c r="J151" s="11"/>
      <c r="K151" s="11"/>
      <c r="L151" s="11"/>
      <c r="M151" s="11"/>
      <c r="N151" s="11"/>
    </row>
    <row r="152" spans="1:14" ht="10.5" customHeight="1" x14ac:dyDescent="0.25">
      <c r="A152" s="9"/>
      <c r="B152" s="9"/>
      <c r="C152" s="9"/>
      <c r="D152" s="9"/>
      <c r="E152" s="9"/>
      <c r="F152" s="9"/>
      <c r="G152" s="9"/>
      <c r="H152" s="178"/>
      <c r="I152" s="11"/>
      <c r="J152" s="11"/>
      <c r="K152" s="11"/>
      <c r="L152" s="11"/>
      <c r="M152" s="11"/>
      <c r="N152" s="11"/>
    </row>
    <row r="153" spans="1:14" ht="10.5" customHeight="1" x14ac:dyDescent="0.25">
      <c r="A153" s="9"/>
      <c r="B153" s="9"/>
      <c r="C153" s="9"/>
      <c r="D153" s="9"/>
      <c r="E153" s="9"/>
      <c r="F153" s="9"/>
      <c r="G153" s="9"/>
      <c r="H153" s="178"/>
      <c r="I153" s="11"/>
      <c r="J153" s="11"/>
      <c r="K153" s="11"/>
      <c r="L153" s="11"/>
      <c r="M153" s="11"/>
      <c r="N153" s="11"/>
    </row>
    <row r="154" spans="1:14" ht="10.5" customHeight="1" x14ac:dyDescent="0.25">
      <c r="A154" s="9"/>
      <c r="B154" s="9"/>
      <c r="C154" s="9"/>
      <c r="D154" s="9"/>
      <c r="E154" s="9"/>
      <c r="F154" s="9"/>
      <c r="G154" s="9"/>
      <c r="H154" s="178"/>
      <c r="I154" s="11"/>
      <c r="J154" s="11"/>
      <c r="K154" s="11"/>
      <c r="L154" s="11"/>
      <c r="M154" s="11"/>
      <c r="N154" s="11"/>
    </row>
    <row r="155" spans="1:14" ht="10.5" customHeight="1" x14ac:dyDescent="0.25">
      <c r="A155" s="9"/>
      <c r="B155" s="9"/>
      <c r="C155" s="9"/>
      <c r="D155" s="9"/>
      <c r="E155" s="9"/>
      <c r="F155" s="9"/>
      <c r="G155" s="9"/>
      <c r="H155" s="178"/>
      <c r="I155" s="11"/>
      <c r="J155" s="11"/>
      <c r="K155" s="11"/>
      <c r="L155" s="11"/>
      <c r="M155" s="11"/>
      <c r="N155" s="11"/>
    </row>
    <row r="156" spans="1:14" ht="19.5" customHeight="1" x14ac:dyDescent="0.25">
      <c r="A156" s="9"/>
      <c r="B156" s="9"/>
      <c r="C156" s="9"/>
      <c r="D156" s="9"/>
      <c r="E156" s="9"/>
      <c r="F156" s="9"/>
      <c r="G156" s="9"/>
      <c r="H156" s="178"/>
      <c r="I156" s="11"/>
      <c r="J156" s="11"/>
      <c r="K156" s="11"/>
      <c r="L156" s="11"/>
      <c r="M156" s="11"/>
      <c r="N156" s="11"/>
    </row>
    <row r="157" spans="1:14" ht="19.5" customHeight="1" x14ac:dyDescent="0.25">
      <c r="A157" s="9"/>
      <c r="B157" s="9"/>
      <c r="C157" s="9"/>
      <c r="D157" s="9"/>
      <c r="E157" s="9"/>
      <c r="F157" s="9"/>
      <c r="G157" s="9"/>
      <c r="H157" s="178"/>
      <c r="I157" s="11"/>
      <c r="J157" s="11"/>
      <c r="K157" s="11"/>
      <c r="L157" s="11"/>
      <c r="M157" s="11"/>
      <c r="N157" s="11"/>
    </row>
    <row r="158" spans="1:14" ht="19.5" customHeight="1" x14ac:dyDescent="0.25">
      <c r="A158" s="9"/>
      <c r="B158" s="9"/>
      <c r="C158" s="9"/>
      <c r="D158" s="9"/>
      <c r="E158" s="9"/>
      <c r="F158" s="9"/>
      <c r="G158" s="9"/>
      <c r="H158" s="178"/>
      <c r="I158" s="11"/>
      <c r="J158" s="11"/>
      <c r="K158" s="11"/>
      <c r="L158" s="11"/>
      <c r="M158" s="11"/>
      <c r="N158" s="11"/>
    </row>
    <row r="159" spans="1:14" ht="19.5" customHeight="1" x14ac:dyDescent="0.25">
      <c r="A159" s="9"/>
      <c r="B159" s="9"/>
      <c r="C159" s="9"/>
      <c r="D159" s="9"/>
      <c r="E159" s="9"/>
      <c r="F159" s="9"/>
      <c r="G159" s="9"/>
      <c r="H159" s="178"/>
      <c r="I159" s="11"/>
      <c r="J159" s="11"/>
      <c r="K159" s="11"/>
      <c r="L159" s="11"/>
      <c r="M159" s="11"/>
      <c r="N159" s="11"/>
    </row>
    <row r="160" spans="1:14" ht="19.5" customHeight="1" x14ac:dyDescent="0.25">
      <c r="A160" s="9"/>
      <c r="B160" s="9"/>
      <c r="C160" s="9"/>
      <c r="D160" s="9"/>
      <c r="E160" s="9"/>
      <c r="F160" s="9"/>
      <c r="G160" s="9"/>
      <c r="H160" s="10"/>
      <c r="I160" s="11"/>
      <c r="J160" s="11"/>
      <c r="K160" s="11"/>
      <c r="L160" s="11"/>
      <c r="M160" s="11"/>
      <c r="N160" s="11"/>
    </row>
    <row r="161" spans="1:14" ht="14.25" customHeight="1" x14ac:dyDescent="0.25"/>
    <row r="162" spans="1:14" ht="3.75" customHeight="1" thickBot="1" x14ac:dyDescent="0.3"/>
    <row r="163" spans="1:14" ht="15.75" hidden="1" thickBot="1" x14ac:dyDescent="0.3"/>
    <row r="164" spans="1:14" ht="15.75" hidden="1" thickBot="1" x14ac:dyDescent="0.3"/>
    <row r="165" spans="1:14" ht="24" customHeight="1" x14ac:dyDescent="0.25">
      <c r="A165" s="252" t="s">
        <v>75</v>
      </c>
      <c r="B165" s="253"/>
      <c r="C165" s="253"/>
      <c r="D165" s="253"/>
      <c r="E165" s="253"/>
      <c r="F165" s="253"/>
      <c r="G165" s="253"/>
      <c r="H165" s="253"/>
      <c r="I165" s="253"/>
      <c r="J165" s="253"/>
      <c r="K165" s="253"/>
      <c r="L165" s="253"/>
      <c r="M165" s="253"/>
      <c r="N165" s="254"/>
    </row>
    <row r="166" spans="1:14" ht="25.5" x14ac:dyDescent="0.25">
      <c r="A166" s="153" t="s">
        <v>0</v>
      </c>
      <c r="B166" s="155"/>
      <c r="C166" s="155" t="s">
        <v>1</v>
      </c>
      <c r="D166" s="4" t="s">
        <v>2</v>
      </c>
      <c r="E166" s="155" t="s">
        <v>3</v>
      </c>
      <c r="F166" s="155" t="s">
        <v>4</v>
      </c>
      <c r="G166" s="2" t="s">
        <v>5</v>
      </c>
      <c r="H166" s="155" t="s">
        <v>6</v>
      </c>
      <c r="I166" s="155" t="s">
        <v>7</v>
      </c>
      <c r="J166" s="157" t="s">
        <v>8</v>
      </c>
      <c r="K166" s="155" t="s">
        <v>9</v>
      </c>
      <c r="L166" s="155" t="s">
        <v>10</v>
      </c>
      <c r="M166" s="155" t="s">
        <v>11</v>
      </c>
      <c r="N166" s="162" t="s">
        <v>12</v>
      </c>
    </row>
    <row r="167" spans="1:14" ht="15.75" thickBot="1" x14ac:dyDescent="0.3">
      <c r="A167" s="159"/>
      <c r="B167" s="161" t="s">
        <v>13</v>
      </c>
      <c r="C167" s="161" t="s">
        <v>14</v>
      </c>
      <c r="D167" s="16"/>
      <c r="E167" s="161" t="s">
        <v>14</v>
      </c>
      <c r="F167" s="161" t="s">
        <v>14</v>
      </c>
      <c r="G167" s="17" t="s">
        <v>15</v>
      </c>
      <c r="H167" s="161" t="s">
        <v>16</v>
      </c>
      <c r="I167" s="161" t="s">
        <v>14</v>
      </c>
      <c r="J167" s="161" t="s">
        <v>14</v>
      </c>
      <c r="K167" s="161" t="s">
        <v>14</v>
      </c>
      <c r="L167" s="161" t="s">
        <v>14</v>
      </c>
      <c r="M167" s="161"/>
      <c r="N167" s="14"/>
    </row>
    <row r="168" spans="1:14" ht="15" customHeight="1" x14ac:dyDescent="0.25">
      <c r="A168" s="280">
        <v>1</v>
      </c>
      <c r="B168" s="290" t="s">
        <v>87</v>
      </c>
      <c r="C168" s="281" t="s">
        <v>89</v>
      </c>
      <c r="D168" s="20" t="s">
        <v>23</v>
      </c>
      <c r="E168" s="154">
        <v>7.0000000000000007E-2</v>
      </c>
      <c r="F168" s="154">
        <v>7.0000000000000007E-2</v>
      </c>
      <c r="G168" s="21">
        <v>44</v>
      </c>
      <c r="H168" s="59">
        <f>E168*G168</f>
        <v>3.08</v>
      </c>
      <c r="I168" s="47">
        <v>6.23</v>
      </c>
      <c r="J168" s="47">
        <v>2.31</v>
      </c>
      <c r="K168" s="103">
        <v>32.69</v>
      </c>
      <c r="L168" s="103">
        <v>186.2</v>
      </c>
      <c r="M168" s="17" t="s">
        <v>35</v>
      </c>
      <c r="N168" s="37" t="s">
        <v>17</v>
      </c>
    </row>
    <row r="169" spans="1:14" x14ac:dyDescent="0.25">
      <c r="A169" s="279"/>
      <c r="B169" s="291"/>
      <c r="C169" s="282"/>
      <c r="D169" s="4" t="s">
        <v>39</v>
      </c>
      <c r="E169" s="155">
        <v>0.01</v>
      </c>
      <c r="F169" s="155">
        <v>0.01</v>
      </c>
      <c r="G169" s="2">
        <v>525</v>
      </c>
      <c r="H169" s="60">
        <f t="shared" ref="H169" si="9">E169*G169</f>
        <v>5.25</v>
      </c>
      <c r="I169" s="111">
        <v>0.08</v>
      </c>
      <c r="J169" s="111">
        <v>7.25</v>
      </c>
      <c r="K169" s="112">
        <v>0.13</v>
      </c>
      <c r="L169" s="111">
        <v>66.099999999999994</v>
      </c>
      <c r="M169" s="111" t="s">
        <v>67</v>
      </c>
      <c r="N169" s="12"/>
    </row>
    <row r="170" spans="1:14" x14ac:dyDescent="0.25">
      <c r="A170" s="279"/>
      <c r="B170" s="291"/>
      <c r="C170" s="282"/>
      <c r="D170" s="4" t="s">
        <v>61</v>
      </c>
      <c r="E170" s="155">
        <v>0.01</v>
      </c>
      <c r="F170" s="155">
        <v>0.01</v>
      </c>
      <c r="G170" s="2">
        <v>590</v>
      </c>
      <c r="H170" s="60">
        <f>E170*G170</f>
        <v>5.9</v>
      </c>
      <c r="I170" s="52">
        <v>2.5</v>
      </c>
      <c r="J170" s="52">
        <v>1.71</v>
      </c>
      <c r="K170" s="12">
        <v>0</v>
      </c>
      <c r="L170" s="52">
        <v>25.4</v>
      </c>
      <c r="M170" s="52"/>
      <c r="N170" s="12"/>
    </row>
    <row r="171" spans="1:14" x14ac:dyDescent="0.25">
      <c r="A171" s="279"/>
      <c r="B171" s="291"/>
      <c r="C171" s="282"/>
      <c r="D171" s="4"/>
      <c r="E171" s="155"/>
      <c r="F171" s="155"/>
      <c r="G171" s="2"/>
      <c r="H171" s="60"/>
      <c r="I171" s="52"/>
      <c r="J171" s="52"/>
      <c r="K171" s="12"/>
      <c r="L171" s="52"/>
      <c r="M171" s="52"/>
      <c r="N171" s="12"/>
    </row>
    <row r="172" spans="1:14" ht="15.75" thickBot="1" x14ac:dyDescent="0.3">
      <c r="A172" s="279"/>
      <c r="B172" s="291"/>
      <c r="C172" s="282"/>
      <c r="D172" s="4"/>
      <c r="E172" s="155"/>
      <c r="F172" s="155"/>
      <c r="G172" s="2"/>
      <c r="H172" s="60"/>
      <c r="I172" s="52"/>
      <c r="J172" s="52"/>
      <c r="K172" s="12"/>
      <c r="L172" s="52"/>
      <c r="M172" s="52"/>
      <c r="N172" s="12"/>
    </row>
    <row r="173" spans="1:14" x14ac:dyDescent="0.25">
      <c r="A173" s="267">
        <v>2</v>
      </c>
      <c r="B173" s="271" t="s">
        <v>20</v>
      </c>
      <c r="C173" s="271" t="s">
        <v>47</v>
      </c>
      <c r="D173" s="20" t="s">
        <v>88</v>
      </c>
      <c r="E173" s="154">
        <v>4.0000000000000001E-3</v>
      </c>
      <c r="F173" s="154">
        <v>4.0000000000000001E-3</v>
      </c>
      <c r="G173" s="21">
        <v>1000</v>
      </c>
      <c r="H173" s="34">
        <f t="shared" ref="H173:H175" si="10">E173*G173</f>
        <v>4</v>
      </c>
      <c r="I173" s="43"/>
      <c r="J173" s="43"/>
      <c r="K173" s="23"/>
      <c r="L173" s="43"/>
      <c r="M173" s="43"/>
      <c r="N173" s="23"/>
    </row>
    <row r="174" spans="1:14" ht="15.75" thickBot="1" x14ac:dyDescent="0.3">
      <c r="A174" s="279"/>
      <c r="B174" s="250"/>
      <c r="C174" s="250"/>
      <c r="D174" s="4" t="s">
        <v>33</v>
      </c>
      <c r="E174" s="155">
        <v>1.4999999999999999E-2</v>
      </c>
      <c r="F174" s="155">
        <v>1.4999999999999999E-2</v>
      </c>
      <c r="G174" s="2">
        <v>72</v>
      </c>
      <c r="H174" s="13">
        <f t="shared" si="10"/>
        <v>1.08</v>
      </c>
      <c r="I174" s="53">
        <v>5.8</v>
      </c>
      <c r="J174" s="53">
        <v>5.8</v>
      </c>
      <c r="K174" s="49">
        <v>34.4</v>
      </c>
      <c r="L174" s="53">
        <v>203.6</v>
      </c>
      <c r="M174" s="53" t="s">
        <v>51</v>
      </c>
      <c r="N174" s="12"/>
    </row>
    <row r="175" spans="1:14" ht="15.75" thickBot="1" x14ac:dyDescent="0.3">
      <c r="A175" s="270"/>
      <c r="B175" s="269"/>
      <c r="C175" s="269"/>
      <c r="D175" s="25" t="s">
        <v>19</v>
      </c>
      <c r="E175" s="156">
        <v>0.09</v>
      </c>
      <c r="F175" s="156">
        <v>0.09</v>
      </c>
      <c r="G175" s="6">
        <v>70</v>
      </c>
      <c r="H175" s="13">
        <f t="shared" si="10"/>
        <v>6.3</v>
      </c>
      <c r="I175" s="52"/>
      <c r="J175" s="52"/>
      <c r="K175" s="12"/>
      <c r="L175" s="52"/>
      <c r="M175" s="52"/>
      <c r="N175" s="12"/>
    </row>
    <row r="176" spans="1:14" ht="15.75" thickBot="1" x14ac:dyDescent="0.3">
      <c r="A176" s="155">
        <v>3</v>
      </c>
      <c r="B176" s="155"/>
      <c r="C176" s="155"/>
      <c r="D176" s="18"/>
      <c r="E176" s="160"/>
      <c r="F176" s="160"/>
      <c r="G176" s="19"/>
      <c r="H176" s="48"/>
      <c r="I176" s="44"/>
      <c r="J176" s="44"/>
      <c r="K176" s="41"/>
      <c r="L176" s="44"/>
      <c r="M176" s="91"/>
      <c r="N176" s="50"/>
    </row>
    <row r="177" spans="1:14" x14ac:dyDescent="0.25">
      <c r="A177" s="270">
        <v>6</v>
      </c>
      <c r="B177" s="271"/>
      <c r="C177" s="271"/>
      <c r="D177" s="20"/>
      <c r="E177" s="154"/>
      <c r="F177" s="154"/>
      <c r="G177" s="21"/>
      <c r="H177" s="34"/>
      <c r="I177" s="43"/>
      <c r="J177" s="43"/>
      <c r="K177" s="23"/>
      <c r="L177" s="43"/>
      <c r="M177" s="43"/>
      <c r="N177" s="23"/>
    </row>
    <row r="178" spans="1:14" ht="15.75" thickBot="1" x14ac:dyDescent="0.3">
      <c r="A178" s="267"/>
      <c r="B178" s="269"/>
      <c r="C178" s="269"/>
      <c r="D178" s="4"/>
      <c r="E178" s="155"/>
      <c r="F178" s="155"/>
      <c r="G178" s="2"/>
      <c r="H178" s="13"/>
      <c r="I178" s="53"/>
      <c r="J178" s="53">
        <f>SUM(J168:J177)</f>
        <v>17.07</v>
      </c>
      <c r="K178" s="49"/>
      <c r="L178" s="53"/>
      <c r="M178" s="53"/>
      <c r="N178" s="12"/>
    </row>
    <row r="179" spans="1:14" ht="15.75" customHeight="1" thickBot="1" x14ac:dyDescent="0.3">
      <c r="A179" s="277" t="s">
        <v>21</v>
      </c>
      <c r="B179" s="278"/>
      <c r="C179" s="278"/>
      <c r="D179" s="278"/>
      <c r="E179" s="278"/>
      <c r="F179" s="278"/>
      <c r="G179" s="278"/>
      <c r="H179" s="151">
        <f>SUM(H168:H178)</f>
        <v>25.610000000000003</v>
      </c>
      <c r="I179" s="53">
        <f>SUM(I168:I178)</f>
        <v>14.61</v>
      </c>
      <c r="J179" s="53">
        <f>SUM(J168:J178)</f>
        <v>34.14</v>
      </c>
      <c r="K179" s="49">
        <f>SUM(K168:K178)</f>
        <v>67.22</v>
      </c>
      <c r="L179" s="53">
        <f>SUM(L168:L178)</f>
        <v>481.29999999999995</v>
      </c>
      <c r="M179" s="53"/>
      <c r="N179" s="54"/>
    </row>
    <row r="181" spans="1:14" x14ac:dyDescent="0.25">
      <c r="F181" s="1" t="s">
        <v>74</v>
      </c>
      <c r="H181" s="3">
        <f>H179+H145+H121+H89+H48+H21</f>
        <v>150.0068</v>
      </c>
      <c r="I181" s="216">
        <f>H181/6</f>
        <v>25.001133333333332</v>
      </c>
      <c r="J181" t="s">
        <v>90</v>
      </c>
      <c r="L181">
        <f>L21+L48+L89+L121+L145+L179</f>
        <v>2939.6499999999996</v>
      </c>
      <c r="M181">
        <f>L181/6</f>
        <v>489.94166666666661</v>
      </c>
      <c r="N181" t="s">
        <v>97</v>
      </c>
    </row>
  </sheetData>
  <mergeCells count="58">
    <mergeCell ref="A48:G48"/>
    <mergeCell ref="A165:N165"/>
    <mergeCell ref="A168:A172"/>
    <mergeCell ref="B168:B172"/>
    <mergeCell ref="C168:C172"/>
    <mergeCell ref="A145:G145"/>
    <mergeCell ref="A142:A143"/>
    <mergeCell ref="A118:A120"/>
    <mergeCell ref="B118:B120"/>
    <mergeCell ref="C118:C120"/>
    <mergeCell ref="A121:G121"/>
    <mergeCell ref="B142:B144"/>
    <mergeCell ref="A73:N73"/>
    <mergeCell ref="A76:A81"/>
    <mergeCell ref="B76:B81"/>
    <mergeCell ref="C76:C81"/>
    <mergeCell ref="C45:C46"/>
    <mergeCell ref="A34:N34"/>
    <mergeCell ref="A37:A41"/>
    <mergeCell ref="B37:B41"/>
    <mergeCell ref="C37:C41"/>
    <mergeCell ref="A179:G179"/>
    <mergeCell ref="A82:A84"/>
    <mergeCell ref="B82:B84"/>
    <mergeCell ref="C82:C84"/>
    <mergeCell ref="C173:C175"/>
    <mergeCell ref="A177:A178"/>
    <mergeCell ref="B177:B178"/>
    <mergeCell ref="C177:C178"/>
    <mergeCell ref="A86:A88"/>
    <mergeCell ref="B86:B88"/>
    <mergeCell ref="C86:C88"/>
    <mergeCell ref="A89:G89"/>
    <mergeCell ref="A106:N106"/>
    <mergeCell ref="A132:N132"/>
    <mergeCell ref="A135:A139"/>
    <mergeCell ref="B135:B139"/>
    <mergeCell ref="A5:N5"/>
    <mergeCell ref="A6:N6"/>
    <mergeCell ref="A9:A14"/>
    <mergeCell ref="B9:B14"/>
    <mergeCell ref="C9:C14"/>
    <mergeCell ref="A21:G21"/>
    <mergeCell ref="A173:A175"/>
    <mergeCell ref="B173:B175"/>
    <mergeCell ref="A15:A17"/>
    <mergeCell ref="B15:B17"/>
    <mergeCell ref="C15:C17"/>
    <mergeCell ref="A18:A20"/>
    <mergeCell ref="B18:B20"/>
    <mergeCell ref="C18:C20"/>
    <mergeCell ref="A109:A114"/>
    <mergeCell ref="B109:B114"/>
    <mergeCell ref="C109:C114"/>
    <mergeCell ref="C142:C144"/>
    <mergeCell ref="C135:C139"/>
    <mergeCell ref="A45:A46"/>
    <mergeCell ref="B45:B46"/>
  </mergeCells>
  <pageMargins left="3.937007874015748E-2" right="0.19685039370078741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 2 неделя</vt:lpstr>
      <vt:lpstr>СВО 1 неделя</vt:lpstr>
    </vt:vector>
  </TitlesOfParts>
  <Company>МОУ СОШ №2 ГП Терек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Admin</cp:lastModifiedBy>
  <cp:lastPrinted>2022-11-11T07:58:17Z</cp:lastPrinted>
  <dcterms:created xsi:type="dcterms:W3CDTF">2020-12-01T13:53:22Z</dcterms:created>
  <dcterms:modified xsi:type="dcterms:W3CDTF">2024-09-21T11:17:11Z</dcterms:modified>
</cp:coreProperties>
</file>